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filterPrivacy="1" codeName="ThisWorkbook"/>
  <xr:revisionPtr revIDLastSave="0" documentId="8_{8C4E4219-2123-4468-86DA-A0260501C4E6}" xr6:coauthVersionLast="36" xr6:coauthVersionMax="36" xr10:uidLastSave="{00000000-0000-0000-0000-000000000000}"/>
  <bookViews>
    <workbookView xWindow="0" yWindow="0" windowWidth="28800" windowHeight="12135" tabRatio="906" xr2:uid="{00000000-000D-0000-FFFF-FFFF00000000}"/>
  </bookViews>
  <sheets>
    <sheet name="報告書（事業主控）" sheetId="12" r:id="rId1"/>
    <sheet name="報告書（提出用）" sheetId="2" r:id="rId2"/>
  </sheets>
  <definedNames>
    <definedName name="_10月">'報告書（事業主控）'!$BE$25:$BE$27</definedName>
    <definedName name="_11月">'報告書（事業主控）'!$BE$26:$BE$27</definedName>
    <definedName name="_12月">'報告書（事業主控）'!$BE$27</definedName>
    <definedName name="_1月">'報告書（事業主控）'!$BE$16:$BE$27</definedName>
    <definedName name="_2月">'報告書（事業主控）'!$BE$17:$BE$27</definedName>
    <definedName name="_3月">'報告書（事業主控）'!$BE$18:$BE$27</definedName>
    <definedName name="_4月">'報告書（事業主控）'!$BE$19:$BE$27</definedName>
    <definedName name="_5月">'報告書（事業主控）'!$BE$20:$BE$27</definedName>
    <definedName name="_6月">'報告書（事業主控）'!$BE$21:$BE$27</definedName>
    <definedName name="_7月">'報告書（事業主控）'!$BE$22:$BE$27</definedName>
    <definedName name="_8月">'報告書（事業主控）'!$BE$23:$BE$27</definedName>
    <definedName name="_9月">'報告書（事業主控）'!$BE$24:$BE$27</definedName>
    <definedName name="_xlnm.Print_Area" localSheetId="0">IF('報告書（事業主控）'!$BJ$16="",'報告書（事業主控）'!$A$1:$AU$41,'報告書（事業主控）'!$A$1:INDEX('報告書（事業主控）'!$AU:$AU,'報告書（事業主控）'!$BJ$16*'報告書（事業主控）'!$BJ$14))</definedName>
    <definedName name="_xlnm.Print_Area" localSheetId="1">IF('報告書（事業主控）'!$BJ$16="",'報告書（提出用）'!$A$1:$AU$41,'報告書（提出用）'!$A$1:INDEX('報告書（提出用）'!$AU:$AU,'報告書（事業主控）'!$BJ$16*'報告書（事業主控）'!$BJ$14))</definedName>
    <definedName name="可能">#REF!</definedName>
    <definedName name="概算年度">#REF!</definedName>
    <definedName name="空白">'報告書（事業主控）'!$BP$14</definedName>
    <definedName name="事業の期間・最小値">#REF!</definedName>
    <definedName name="事業の期間・最大値">#REF!</definedName>
    <definedName name="事業の種類">#REF!</definedName>
    <definedName name="事業の種類控除">#REF!</definedName>
    <definedName name="対象年1_3月">'報告書（事業主控）'!$BD$16:$BD$18</definedName>
    <definedName name="対象年2_3月">'報告書（事業主控）'!$BD$17:$BD$18</definedName>
    <definedName name="対象年3月">'報告書（事業主控）'!$BD$18</definedName>
    <definedName name="賃金算定基準">#REF!</definedName>
    <definedName name="平31_1">'報告書（事業主控）'!$BE$16:$BE$19</definedName>
    <definedName name="平31_2">'報告書（事業主控）'!$BE$17:$BE$19</definedName>
    <definedName name="平31_3">'報告書（事業主控）'!$BE$18:$BE$19</definedName>
    <definedName name="平31_4">'報告書（事業主控）'!$BE$19</definedName>
    <definedName name="労務比率">#REF!</definedName>
  </definedNames>
  <calcPr calcId="191029"/>
</workbook>
</file>

<file path=xl/calcChain.xml><?xml version="1.0" encoding="utf-8"?>
<calcChain xmlns="http://schemas.openxmlformats.org/spreadsheetml/2006/main">
  <c r="B16" i="2" l="1"/>
  <c r="J16" i="2"/>
  <c r="B18" i="2"/>
  <c r="J18" i="2"/>
  <c r="B20" i="2"/>
  <c r="J20" i="2"/>
  <c r="B22" i="2"/>
  <c r="J22" i="2"/>
  <c r="B24" i="2"/>
  <c r="J24" i="2"/>
  <c r="O16" i="2"/>
  <c r="O17" i="2"/>
  <c r="O18" i="2"/>
  <c r="O19" i="2"/>
  <c r="O20" i="2"/>
  <c r="O21" i="2"/>
  <c r="O22" i="2"/>
  <c r="O23" i="2"/>
  <c r="O24" i="2"/>
  <c r="O25" i="2"/>
  <c r="Q16" i="2"/>
  <c r="Q17" i="2"/>
  <c r="Q18" i="2"/>
  <c r="Q19" i="2"/>
  <c r="Q20" i="2"/>
  <c r="Q21" i="2"/>
  <c r="Q22" i="2"/>
  <c r="Q23" i="2"/>
  <c r="Q24" i="2"/>
  <c r="Q25" i="2"/>
  <c r="BT76" i="12" l="1"/>
  <c r="BT74" i="12"/>
  <c r="BT72" i="12"/>
  <c r="BT70" i="12"/>
  <c r="BT68" i="12"/>
  <c r="BT66" i="12"/>
  <c r="BT64" i="12"/>
  <c r="BT62" i="12"/>
  <c r="BT60" i="12"/>
  <c r="BT24" i="12"/>
  <c r="BT22" i="12"/>
  <c r="BT20" i="12"/>
  <c r="BT18" i="12"/>
  <c r="BT16" i="12"/>
  <c r="BU68" i="12" l="1"/>
  <c r="BS76" i="12"/>
  <c r="BV76" i="12" s="1"/>
  <c r="BS74" i="12"/>
  <c r="BV74" i="12" s="1"/>
  <c r="BS72" i="12"/>
  <c r="BV72" i="12" s="1"/>
  <c r="BO70" i="12"/>
  <c r="BU66" i="12"/>
  <c r="BU64" i="12"/>
  <c r="BU62" i="12"/>
  <c r="BU22" i="12"/>
  <c r="BO24" i="12"/>
  <c r="BU60" i="12"/>
  <c r="BU74" i="12"/>
  <c r="BU72" i="12"/>
  <c r="BS68" i="12"/>
  <c r="BV68" i="12" s="1"/>
  <c r="BS66" i="12"/>
  <c r="BV66" i="12" s="1"/>
  <c r="BS64" i="12"/>
  <c r="BV64" i="12" s="1"/>
  <c r="BS62" i="12"/>
  <c r="BV62" i="12" s="1"/>
  <c r="BO60" i="12"/>
  <c r="BS22" i="12"/>
  <c r="BV22" i="12" s="1"/>
  <c r="BO20" i="12"/>
  <c r="BO18" i="12"/>
  <c r="BU70" i="12"/>
  <c r="BO74" i="12"/>
  <c r="BS70" i="12"/>
  <c r="BV70" i="12" s="1"/>
  <c r="BO22" i="12"/>
  <c r="BS18" i="12"/>
  <c r="BV18" i="12" s="1"/>
  <c r="BS24" i="12"/>
  <c r="BU16" i="12"/>
  <c r="BU76" i="12"/>
  <c r="BU18" i="12"/>
  <c r="BO66" i="12"/>
  <c r="BU20" i="12"/>
  <c r="BO76" i="12"/>
  <c r="BO72" i="12"/>
  <c r="BO68" i="12"/>
  <c r="BO64" i="12"/>
  <c r="BS60" i="12"/>
  <c r="BV60" i="12" s="1"/>
  <c r="BS20" i="12"/>
  <c r="BU24" i="12"/>
  <c r="BO62" i="12"/>
  <c r="BS16" i="12"/>
  <c r="BO16" i="12"/>
  <c r="AD80" i="2"/>
  <c r="Z80" i="2"/>
  <c r="V80" i="2"/>
  <c r="F78" i="2"/>
  <c r="AD77" i="2"/>
  <c r="Z77" i="2"/>
  <c r="V77" i="2"/>
  <c r="S77" i="2"/>
  <c r="Q77" i="2"/>
  <c r="O77" i="2"/>
  <c r="AN76" i="2"/>
  <c r="V76" i="2"/>
  <c r="S76" i="2"/>
  <c r="Q76" i="2"/>
  <c r="O76" i="2"/>
  <c r="J76" i="2"/>
  <c r="B76" i="2"/>
  <c r="AD75" i="2"/>
  <c r="Z75" i="2"/>
  <c r="V75" i="2"/>
  <c r="S75" i="2"/>
  <c r="Q75" i="2"/>
  <c r="O75" i="2"/>
  <c r="AN74" i="2"/>
  <c r="V74" i="2"/>
  <c r="S74" i="2"/>
  <c r="Q74" i="2"/>
  <c r="O74" i="2"/>
  <c r="J74" i="2"/>
  <c r="B74" i="2"/>
  <c r="AD73" i="2"/>
  <c r="Z73" i="2"/>
  <c r="V73" i="2"/>
  <c r="S73" i="2"/>
  <c r="Q73" i="2"/>
  <c r="O73" i="2"/>
  <c r="AN72" i="2"/>
  <c r="V72" i="2"/>
  <c r="S72" i="2"/>
  <c r="Q72" i="2"/>
  <c r="O72" i="2"/>
  <c r="J72" i="2"/>
  <c r="B72" i="2"/>
  <c r="AD71" i="2"/>
  <c r="Z71" i="2"/>
  <c r="V71" i="2"/>
  <c r="S71" i="2"/>
  <c r="Q71" i="2"/>
  <c r="O71" i="2"/>
  <c r="AN70" i="2"/>
  <c r="V70" i="2"/>
  <c r="S70" i="2"/>
  <c r="Q70" i="2"/>
  <c r="O70" i="2"/>
  <c r="J70" i="2"/>
  <c r="B70" i="2"/>
  <c r="AD69" i="2"/>
  <c r="Z69" i="2"/>
  <c r="V69" i="2"/>
  <c r="S69" i="2"/>
  <c r="Q69" i="2"/>
  <c r="O69" i="2"/>
  <c r="AN68" i="2"/>
  <c r="V68" i="2"/>
  <c r="S68" i="2"/>
  <c r="Q68" i="2"/>
  <c r="O68" i="2"/>
  <c r="J68" i="2"/>
  <c r="B68" i="2"/>
  <c r="AD67" i="2"/>
  <c r="Z67" i="2"/>
  <c r="V67" i="2"/>
  <c r="S67" i="2"/>
  <c r="Q67" i="2"/>
  <c r="O67" i="2"/>
  <c r="AN66" i="2"/>
  <c r="V66" i="2"/>
  <c r="S66" i="2"/>
  <c r="Q66" i="2"/>
  <c r="O66" i="2"/>
  <c r="J66" i="2"/>
  <c r="B66" i="2"/>
  <c r="AD65" i="2"/>
  <c r="Z65" i="2"/>
  <c r="V65" i="2"/>
  <c r="S65" i="2"/>
  <c r="Q65" i="2"/>
  <c r="O65" i="2"/>
  <c r="AN64" i="2"/>
  <c r="V64" i="2"/>
  <c r="S64" i="2"/>
  <c r="Q64" i="2"/>
  <c r="O64" i="2"/>
  <c r="J64" i="2"/>
  <c r="B64" i="2"/>
  <c r="AD63" i="2"/>
  <c r="Z63" i="2"/>
  <c r="V63" i="2"/>
  <c r="S63" i="2"/>
  <c r="Q63" i="2"/>
  <c r="O63" i="2"/>
  <c r="AN62" i="2"/>
  <c r="V62" i="2"/>
  <c r="S62" i="2"/>
  <c r="Q62" i="2"/>
  <c r="O62" i="2"/>
  <c r="J62" i="2"/>
  <c r="B62" i="2"/>
  <c r="AD61" i="2"/>
  <c r="Z61" i="2"/>
  <c r="V61" i="2"/>
  <c r="S61" i="2"/>
  <c r="Q61" i="2"/>
  <c r="O61" i="2"/>
  <c r="AN60" i="2"/>
  <c r="V60" i="2"/>
  <c r="S60" i="2"/>
  <c r="Q60" i="2"/>
  <c r="O60" i="2"/>
  <c r="J60" i="2"/>
  <c r="B60" i="2"/>
  <c r="AP38" i="2"/>
  <c r="AI38" i="2"/>
  <c r="AC38" i="2"/>
  <c r="AC34" i="2"/>
  <c r="D34" i="2"/>
  <c r="AC33" i="2"/>
  <c r="AC32" i="2"/>
  <c r="AP31" i="2"/>
  <c r="AM31" i="2"/>
  <c r="AJ31" i="2"/>
  <c r="J31" i="2"/>
  <c r="G31" i="2"/>
  <c r="D31" i="2"/>
  <c r="AO30" i="2"/>
  <c r="AJ30" i="2"/>
  <c r="AD28" i="2"/>
  <c r="Z28" i="2"/>
  <c r="V28" i="2"/>
  <c r="F26" i="2"/>
  <c r="AD25" i="2"/>
  <c r="Z25" i="2"/>
  <c r="V25" i="2"/>
  <c r="S25" i="2"/>
  <c r="AN24" i="2"/>
  <c r="V24" i="2"/>
  <c r="S24" i="2"/>
  <c r="AD23" i="2"/>
  <c r="Z23" i="2"/>
  <c r="V23" i="2"/>
  <c r="S23" i="2"/>
  <c r="AN22" i="2"/>
  <c r="V22" i="2"/>
  <c r="S22" i="2"/>
  <c r="AD21" i="2"/>
  <c r="Z21" i="2"/>
  <c r="V21" i="2"/>
  <c r="S21" i="2"/>
  <c r="AN20" i="2"/>
  <c r="V20" i="2"/>
  <c r="S20" i="2"/>
  <c r="AD19" i="2"/>
  <c r="Z19" i="2"/>
  <c r="V19" i="2"/>
  <c r="S19" i="2"/>
  <c r="AN18" i="2"/>
  <c r="V18" i="2"/>
  <c r="S18" i="2"/>
  <c r="AD17" i="2"/>
  <c r="Z17" i="2"/>
  <c r="V17" i="2"/>
  <c r="S17" i="2"/>
  <c r="AN16" i="2"/>
  <c r="V16" i="2"/>
  <c r="S16" i="2"/>
  <c r="W10" i="2"/>
  <c r="V10" i="2"/>
  <c r="U10" i="2"/>
  <c r="T10" i="2"/>
  <c r="S10" i="2"/>
  <c r="R10" i="2"/>
  <c r="Q10" i="2"/>
  <c r="P10" i="2"/>
  <c r="O10" i="2"/>
  <c r="N10" i="2"/>
  <c r="M10" i="2"/>
  <c r="M54" i="2" s="1"/>
  <c r="L10" i="2"/>
  <c r="K10" i="2"/>
  <c r="J10" i="2"/>
  <c r="AP9" i="2"/>
  <c r="AD79" i="2"/>
  <c r="Z79" i="2"/>
  <c r="AH77" i="2"/>
  <c r="BA76" i="12"/>
  <c r="AV76" i="12"/>
  <c r="AH76" i="2"/>
  <c r="BA74" i="12"/>
  <c r="AV74" i="12"/>
  <c r="AH74" i="2"/>
  <c r="BA72" i="12"/>
  <c r="AV72" i="12"/>
  <c r="AH72" i="2"/>
  <c r="AH71" i="2"/>
  <c r="BA70" i="12"/>
  <c r="AV70" i="12"/>
  <c r="AH70" i="2"/>
  <c r="AH69" i="2"/>
  <c r="BA68" i="12"/>
  <c r="AV68" i="12"/>
  <c r="AH68" i="2"/>
  <c r="AH67" i="2"/>
  <c r="BA66" i="12"/>
  <c r="AV66" i="12"/>
  <c r="AL67" i="2" s="1"/>
  <c r="AH66" i="2"/>
  <c r="AH65" i="2"/>
  <c r="BA64" i="12"/>
  <c r="AV64" i="12"/>
  <c r="AH64" i="2"/>
  <c r="AH63" i="2"/>
  <c r="BA62" i="12"/>
  <c r="AV62" i="12"/>
  <c r="AL63" i="2" s="1"/>
  <c r="AH62" i="2"/>
  <c r="AH61" i="2"/>
  <c r="BA60" i="12"/>
  <c r="AV60" i="12"/>
  <c r="AH60" i="2"/>
  <c r="AD27" i="2"/>
  <c r="Z27" i="2"/>
  <c r="AN26" i="2"/>
  <c r="BA24" i="12"/>
  <c r="AV24" i="12"/>
  <c r="AH24" i="2"/>
  <c r="AH23" i="2"/>
  <c r="BA22" i="12"/>
  <c r="AV22" i="12"/>
  <c r="AH22" i="2"/>
  <c r="AY21" i="12"/>
  <c r="BA20" i="12"/>
  <c r="AV20" i="12"/>
  <c r="AH20" i="2"/>
  <c r="AY19" i="12"/>
  <c r="BG18" i="12"/>
  <c r="BG19" i="12" s="1"/>
  <c r="BA18" i="12"/>
  <c r="AV18" i="12"/>
  <c r="AH18" i="2"/>
  <c r="BH17" i="12"/>
  <c r="BA16" i="12"/>
  <c r="AV16" i="12"/>
  <c r="AH16" i="2"/>
  <c r="U54" i="2"/>
  <c r="Q54" i="2"/>
  <c r="BI16" i="12"/>
  <c r="BI17" i="12"/>
  <c r="BV20" i="12" l="1"/>
  <c r="BV16" i="12"/>
  <c r="BV24" i="12"/>
  <c r="BR62" i="12"/>
  <c r="BQ62" i="12"/>
  <c r="BP62" i="12"/>
  <c r="BR72" i="12"/>
  <c r="BQ72" i="12"/>
  <c r="BP72" i="12"/>
  <c r="BR76" i="12"/>
  <c r="BQ76" i="12"/>
  <c r="BP76" i="12"/>
  <c r="BR66" i="12"/>
  <c r="BQ66" i="12"/>
  <c r="BP66" i="12"/>
  <c r="BR22" i="12"/>
  <c r="BP22" i="12"/>
  <c r="BQ22" i="12"/>
  <c r="BR60" i="12"/>
  <c r="BQ60" i="12"/>
  <c r="BP60" i="12"/>
  <c r="BR24" i="12"/>
  <c r="BQ24" i="12"/>
  <c r="BP24" i="12"/>
  <c r="BR16" i="12"/>
  <c r="BQ16" i="12"/>
  <c r="BP16" i="12"/>
  <c r="BR64" i="12"/>
  <c r="BP64" i="12"/>
  <c r="BQ64" i="12"/>
  <c r="BR18" i="12"/>
  <c r="BP18" i="12"/>
  <c r="BQ18" i="12"/>
  <c r="BR70" i="12"/>
  <c r="BQ70" i="12"/>
  <c r="BP70" i="12"/>
  <c r="BR68" i="12"/>
  <c r="BP68" i="12"/>
  <c r="BQ68" i="12"/>
  <c r="BR74" i="12"/>
  <c r="BP74" i="12"/>
  <c r="BQ74" i="12"/>
  <c r="BR20" i="12"/>
  <c r="BQ20" i="12"/>
  <c r="BP20" i="12"/>
  <c r="AN61" i="2"/>
  <c r="AY77" i="12"/>
  <c r="BB77" i="12" s="1"/>
  <c r="AY69" i="12"/>
  <c r="AN65" i="2"/>
  <c r="AH73" i="2"/>
  <c r="AY73" i="12"/>
  <c r="BB73" i="12" s="1"/>
  <c r="AY65" i="12"/>
  <c r="BB65" i="12" s="1"/>
  <c r="AY67" i="12"/>
  <c r="AX70" i="12"/>
  <c r="AN71" i="2"/>
  <c r="AX22" i="12"/>
  <c r="AY63" i="12"/>
  <c r="BB63" i="12" s="1"/>
  <c r="AX74" i="12"/>
  <c r="AY61" i="12"/>
  <c r="BB61" i="12" s="1"/>
  <c r="AX68" i="12"/>
  <c r="AN69" i="2"/>
  <c r="AN77" i="2"/>
  <c r="AX66" i="12"/>
  <c r="AH75" i="2"/>
  <c r="AY75" i="12"/>
  <c r="AX64" i="12"/>
  <c r="AN73" i="2"/>
  <c r="BB75" i="12"/>
  <c r="AX72" i="12"/>
  <c r="AX24" i="12"/>
  <c r="AX60" i="12"/>
  <c r="AN81" i="12"/>
  <c r="AN81" i="2" s="1"/>
  <c r="AN78" i="2"/>
  <c r="AX76" i="12"/>
  <c r="AY71" i="12"/>
  <c r="AX62" i="12"/>
  <c r="AH25" i="2"/>
  <c r="AN17" i="2"/>
  <c r="AY17" i="12"/>
  <c r="AX20" i="12"/>
  <c r="AX16" i="12"/>
  <c r="AH21" i="2"/>
  <c r="AL21" i="2"/>
  <c r="AH17" i="2"/>
  <c r="AH19" i="2"/>
  <c r="AX18" i="12"/>
  <c r="BB19" i="12"/>
  <c r="AL61" i="2"/>
  <c r="AL69" i="2"/>
  <c r="AL77" i="2"/>
  <c r="AN63" i="2"/>
  <c r="AL65" i="2"/>
  <c r="AL73" i="2"/>
  <c r="AN67" i="2"/>
  <c r="BA26" i="12"/>
  <c r="AY23" i="12"/>
  <c r="BG20" i="12"/>
  <c r="BH18" i="12"/>
  <c r="BH19" i="12" s="1"/>
  <c r="BH20" i="12" s="1"/>
  <c r="BH21" i="12" s="1"/>
  <c r="BH22" i="12" s="1"/>
  <c r="BH23" i="12" s="1"/>
  <c r="BH24" i="12" s="1"/>
  <c r="BH25" i="12" s="1"/>
  <c r="BH26" i="12" s="1"/>
  <c r="BH27" i="12" s="1"/>
  <c r="BH28" i="12" s="1"/>
  <c r="BH29" i="12" s="1"/>
  <c r="BH30" i="12" s="1"/>
  <c r="BH31" i="12" s="1"/>
  <c r="BH32" i="12" s="1"/>
  <c r="BH33" i="12" s="1"/>
  <c r="BH34" i="12" s="1"/>
  <c r="BH35" i="12" s="1"/>
  <c r="BH36" i="12" s="1"/>
  <c r="BH37" i="12" s="1"/>
  <c r="BH38" i="12" s="1"/>
  <c r="BH39" i="12" s="1"/>
  <c r="BH40" i="12" s="1"/>
  <c r="BH41" i="12" s="1"/>
  <c r="BH42" i="12" s="1"/>
  <c r="BH43" i="12" s="1"/>
  <c r="BH44" i="12" s="1"/>
  <c r="BH45" i="12" s="1"/>
  <c r="AY25" i="12"/>
  <c r="BA78" i="12"/>
  <c r="AL25" i="2"/>
  <c r="J54" i="2"/>
  <c r="N54" i="2"/>
  <c r="R54" i="2"/>
  <c r="V54" i="2"/>
  <c r="K54" i="2"/>
  <c r="O54" i="2"/>
  <c r="S54" i="2"/>
  <c r="W54" i="2"/>
  <c r="L54" i="2"/>
  <c r="P54" i="2"/>
  <c r="T54" i="2"/>
  <c r="AN21" i="2" l="1"/>
  <c r="AY79" i="12"/>
  <c r="AH79" i="2" s="1"/>
  <c r="AN75" i="2"/>
  <c r="AL75" i="2"/>
  <c r="AL71" i="2"/>
  <c r="AW70" i="12"/>
  <c r="AW24" i="12"/>
  <c r="AZ73" i="12"/>
  <c r="BL73" i="12" s="1"/>
  <c r="BM73" i="12" s="1"/>
  <c r="AZ63" i="12"/>
  <c r="AZ71" i="12"/>
  <c r="BL71" i="12" s="1"/>
  <c r="BM71" i="12" s="1"/>
  <c r="AZ23" i="12"/>
  <c r="BL23" i="12" s="1"/>
  <c r="BM23" i="12" s="1"/>
  <c r="AZ19" i="12"/>
  <c r="BC19" i="12" s="1"/>
  <c r="AZ61" i="12"/>
  <c r="BL61" i="12" s="1"/>
  <c r="BM61" i="12" s="1"/>
  <c r="AZ21" i="12"/>
  <c r="BL21" i="12" s="1"/>
  <c r="BM21" i="12" s="1"/>
  <c r="AZ25" i="12"/>
  <c r="BL25" i="12" s="1"/>
  <c r="BM25" i="12" s="1"/>
  <c r="AZ69" i="12"/>
  <c r="BL69" i="12" s="1"/>
  <c r="BM69" i="12" s="1"/>
  <c r="AZ65" i="12"/>
  <c r="BC65" i="12" s="1"/>
  <c r="AZ17" i="12"/>
  <c r="BL17" i="12" s="1"/>
  <c r="BM17" i="12" s="1"/>
  <c r="AZ77" i="12"/>
  <c r="BL77" i="12" s="1"/>
  <c r="BM77" i="12" s="1"/>
  <c r="AW20" i="12"/>
  <c r="AZ67" i="12"/>
  <c r="AZ75" i="12"/>
  <c r="BC75" i="12" s="1"/>
  <c r="AW66" i="12"/>
  <c r="AW74" i="12"/>
  <c r="AW76" i="12"/>
  <c r="V78" i="2"/>
  <c r="AH78" i="2"/>
  <c r="BB67" i="12"/>
  <c r="AW64" i="12"/>
  <c r="AW68" i="12"/>
  <c r="AW22" i="12"/>
  <c r="BB71" i="12"/>
  <c r="AW62" i="12"/>
  <c r="AW60" i="12"/>
  <c r="AW72" i="12"/>
  <c r="AW16" i="12"/>
  <c r="AW18" i="12"/>
  <c r="BB69" i="12"/>
  <c r="AL19" i="2"/>
  <c r="BB17" i="12"/>
  <c r="AL17" i="2"/>
  <c r="AN19" i="2"/>
  <c r="BB21" i="12"/>
  <c r="V26" i="2"/>
  <c r="AH26" i="2"/>
  <c r="AN25" i="2"/>
  <c r="BB23" i="12"/>
  <c r="AL23" i="2"/>
  <c r="AN23" i="2"/>
  <c r="BB25" i="12"/>
  <c r="BG21" i="12"/>
  <c r="AY27" i="12"/>
  <c r="AH27" i="2" s="1"/>
  <c r="BI20" i="12"/>
  <c r="BI19" i="12"/>
  <c r="BI18" i="12"/>
  <c r="BC77" i="12" l="1"/>
  <c r="BL75" i="12"/>
  <c r="BM75" i="12" s="1"/>
  <c r="BL65" i="12"/>
  <c r="BM65" i="12" s="1"/>
  <c r="BB78" i="12"/>
  <c r="BB79" i="12" s="1"/>
  <c r="AN79" i="2" s="1"/>
  <c r="BC17" i="12"/>
  <c r="AZ80" i="12"/>
  <c r="AH80" i="2" s="1"/>
  <c r="BC61" i="12"/>
  <c r="BC23" i="12"/>
  <c r="BL19" i="12"/>
  <c r="BL26" i="12" s="1"/>
  <c r="BC67" i="12"/>
  <c r="BC69" i="12"/>
  <c r="BC73" i="12"/>
  <c r="AD81" i="12"/>
  <c r="V79" i="2"/>
  <c r="BC21" i="12"/>
  <c r="BL67" i="12"/>
  <c r="BM67" i="12" s="1"/>
  <c r="BC71" i="12"/>
  <c r="BC63" i="12"/>
  <c r="BL63" i="12"/>
  <c r="BB26" i="12"/>
  <c r="BB27" i="12" s="1"/>
  <c r="AN27" i="2" s="1"/>
  <c r="V27" i="2"/>
  <c r="BC25" i="12"/>
  <c r="BG22" i="12"/>
  <c r="AZ28" i="12"/>
  <c r="AH28" i="2" s="1"/>
  <c r="BI21" i="12"/>
  <c r="BM19" i="12" l="1"/>
  <c r="BM26" i="12" s="1"/>
  <c r="BC26" i="12" s="1"/>
  <c r="BC28" i="12" s="1"/>
  <c r="BM63" i="12"/>
  <c r="BM78" i="12" s="1"/>
  <c r="BL78" i="12"/>
  <c r="AD29" i="12"/>
  <c r="BG23" i="12"/>
  <c r="BI22" i="12"/>
  <c r="BC78" i="12" l="1"/>
  <c r="BC80" i="12" s="1"/>
  <c r="AN80" i="2" s="1"/>
  <c r="AN29" i="12"/>
  <c r="AN29" i="2" s="1"/>
  <c r="AN28" i="2"/>
  <c r="BG24" i="12"/>
  <c r="BI23" i="12"/>
  <c r="BG25" i="12" l="1"/>
  <c r="BI24" i="12"/>
  <c r="BG26" i="12" l="1"/>
  <c r="BI25" i="12"/>
  <c r="BG27" i="12" l="1"/>
  <c r="BI26" i="12"/>
  <c r="BG28" i="12" l="1"/>
  <c r="BI27" i="12"/>
  <c r="BG29" i="12" l="1"/>
  <c r="BI28" i="12"/>
  <c r="BG30" i="12" l="1"/>
  <c r="BI29" i="12"/>
  <c r="BG31" i="12" l="1"/>
  <c r="BI30" i="12"/>
  <c r="BG32" i="12" l="1"/>
  <c r="BI31" i="12"/>
  <c r="BG33" i="12" l="1"/>
  <c r="BI32" i="12"/>
  <c r="BG34" i="12" l="1"/>
  <c r="BI33" i="12"/>
  <c r="BG35" i="12" l="1"/>
  <c r="BI34" i="12"/>
  <c r="BG36" i="12" l="1"/>
  <c r="BI35" i="12"/>
  <c r="BG37" i="12" l="1"/>
  <c r="BI36" i="12"/>
  <c r="BG38" i="12" l="1"/>
  <c r="BI37" i="12"/>
  <c r="BG39" i="12" l="1"/>
  <c r="BI38" i="12"/>
  <c r="BG40" i="12" l="1"/>
  <c r="BI39" i="12"/>
  <c r="BG41" i="12" l="1"/>
  <c r="BI40" i="12"/>
  <c r="BG42" i="12" l="1"/>
  <c r="BI41" i="12"/>
  <c r="BG43" i="12" l="1"/>
  <c r="BI42" i="12"/>
  <c r="BG44" i="12" l="1"/>
  <c r="BI43" i="12"/>
  <c r="BG45" i="12" l="1"/>
  <c r="BI44" i="12"/>
  <c r="BI45" i="12"/>
  <c r="BJ16" i="12" l="1"/>
  <c r="AL9" i="2" l="1"/>
  <c r="AL53" i="2" l="1"/>
</calcChain>
</file>

<file path=xl/sharedStrings.xml><?xml version="1.0" encoding="utf-8"?>
<sst xmlns="http://schemas.openxmlformats.org/spreadsheetml/2006/main" count="381" uniqueCount="113">
  <si>
    <t>年</t>
    <rPh sb="0" eb="1">
      <t>ネン</t>
    </rPh>
    <phoneticPr fontId="2"/>
  </si>
  <si>
    <t>月</t>
    <rPh sb="0" eb="1">
      <t>ツキ</t>
    </rPh>
    <phoneticPr fontId="2"/>
  </si>
  <si>
    <t>労 働 保 険 番 号</t>
    <rPh sb="0" eb="1">
      <t>ロウ</t>
    </rPh>
    <rPh sb="2" eb="3">
      <t>ハタラキ</t>
    </rPh>
    <rPh sb="4" eb="5">
      <t>ホ</t>
    </rPh>
    <rPh sb="6" eb="7">
      <t>ケン</t>
    </rPh>
    <rPh sb="8" eb="9">
      <t>バン</t>
    </rPh>
    <rPh sb="10" eb="11">
      <t>ゴウ</t>
    </rPh>
    <phoneticPr fontId="2"/>
  </si>
  <si>
    <t>所掌</t>
    <rPh sb="0" eb="1">
      <t>ショ</t>
    </rPh>
    <rPh sb="1" eb="2">
      <t>ショウ</t>
    </rPh>
    <phoneticPr fontId="2"/>
  </si>
  <si>
    <t>枚のうち</t>
    <rPh sb="0" eb="1">
      <t>マイ</t>
    </rPh>
    <phoneticPr fontId="2"/>
  </si>
  <si>
    <t>枚目</t>
    <rPh sb="0" eb="2">
      <t>マイメ</t>
    </rPh>
    <phoneticPr fontId="2"/>
  </si>
  <si>
    <t>事業場の所在地</t>
    <rPh sb="0" eb="2">
      <t>ジギョウ</t>
    </rPh>
    <rPh sb="2" eb="3">
      <t>バ</t>
    </rPh>
    <rPh sb="4" eb="7">
      <t>ショザイチ</t>
    </rPh>
    <phoneticPr fontId="2"/>
  </si>
  <si>
    <t>請負代金の額</t>
    <rPh sb="0" eb="2">
      <t>ウケオイ</t>
    </rPh>
    <rPh sb="2" eb="4">
      <t>ダイキン</t>
    </rPh>
    <rPh sb="5" eb="6">
      <t>ガク</t>
    </rPh>
    <phoneticPr fontId="2"/>
  </si>
  <si>
    <t>円</t>
    <rPh sb="0" eb="1">
      <t>エン</t>
    </rPh>
    <phoneticPr fontId="2"/>
  </si>
  <si>
    <t>様式第７号（第34条関係）　（甲）</t>
    <rPh sb="0" eb="2">
      <t>ヨウシキ</t>
    </rPh>
    <rPh sb="2" eb="3">
      <t>ダイ</t>
    </rPh>
    <rPh sb="4" eb="5">
      <t>ゴウ</t>
    </rPh>
    <rPh sb="6" eb="7">
      <t>ダイ</t>
    </rPh>
    <rPh sb="9" eb="10">
      <t>ジョウ</t>
    </rPh>
    <rPh sb="10" eb="12">
      <t>カンケイ</t>
    </rPh>
    <rPh sb="15" eb="16">
      <t>コウ</t>
    </rPh>
    <phoneticPr fontId="2"/>
  </si>
  <si>
    <t>府　県</t>
    <rPh sb="0" eb="1">
      <t>フ</t>
    </rPh>
    <rPh sb="2" eb="3">
      <t>ケン</t>
    </rPh>
    <phoneticPr fontId="2"/>
  </si>
  <si>
    <t>管　轄</t>
    <rPh sb="0" eb="1">
      <t>カン</t>
    </rPh>
    <rPh sb="2" eb="3">
      <t>カツ</t>
    </rPh>
    <phoneticPr fontId="2"/>
  </si>
  <si>
    <t>基　幹　番　号</t>
    <rPh sb="0" eb="1">
      <t>モト</t>
    </rPh>
    <rPh sb="2" eb="3">
      <t>ミキ</t>
    </rPh>
    <rPh sb="4" eb="5">
      <t>バン</t>
    </rPh>
    <rPh sb="6" eb="7">
      <t>ゴウ</t>
    </rPh>
    <phoneticPr fontId="2"/>
  </si>
  <si>
    <t>枝 番 号</t>
    <rPh sb="0" eb="1">
      <t>エダ</t>
    </rPh>
    <rPh sb="2" eb="3">
      <t>バン</t>
    </rPh>
    <rPh sb="4" eb="5">
      <t>ゴウ</t>
    </rPh>
    <phoneticPr fontId="2"/>
  </si>
  <si>
    <t>事  業  の  名  称</t>
    <rPh sb="0" eb="1">
      <t>コト</t>
    </rPh>
    <rPh sb="3" eb="4">
      <t>ギョウ</t>
    </rPh>
    <rPh sb="9" eb="10">
      <t>メイ</t>
    </rPh>
    <rPh sb="12" eb="13">
      <t>ショウ</t>
    </rPh>
    <phoneticPr fontId="2"/>
  </si>
  <si>
    <t>事  業  の  期  間</t>
    <rPh sb="0" eb="1">
      <t>コト</t>
    </rPh>
    <rPh sb="3" eb="4">
      <t>ギョウ</t>
    </rPh>
    <rPh sb="9" eb="10">
      <t>キ</t>
    </rPh>
    <rPh sb="12" eb="13">
      <t>アイダ</t>
    </rPh>
    <phoneticPr fontId="2"/>
  </si>
  <si>
    <t>請負代金に
加算する額</t>
    <rPh sb="0" eb="2">
      <t>ウケオイ</t>
    </rPh>
    <rPh sb="2" eb="4">
      <t>ダイキン</t>
    </rPh>
    <rPh sb="6" eb="8">
      <t>カサン</t>
    </rPh>
    <rPh sb="10" eb="11">
      <t>ガク</t>
    </rPh>
    <phoneticPr fontId="2"/>
  </si>
  <si>
    <t>請負代金から
控除する額</t>
    <rPh sb="0" eb="2">
      <t>ウケオイ</t>
    </rPh>
    <rPh sb="2" eb="4">
      <t>ダイキン</t>
    </rPh>
    <rPh sb="7" eb="9">
      <t>コウジョ</t>
    </rPh>
    <rPh sb="11" eb="12">
      <t>ガク</t>
    </rPh>
    <phoneticPr fontId="2"/>
  </si>
  <si>
    <t>労 務
費 率</t>
    <rPh sb="0" eb="1">
      <t>ロウ</t>
    </rPh>
    <rPh sb="2" eb="3">
      <t>ツトム</t>
    </rPh>
    <rPh sb="4" eb="5">
      <t>ヒ</t>
    </rPh>
    <rPh sb="6" eb="7">
      <t>リツ</t>
    </rPh>
    <phoneticPr fontId="2"/>
  </si>
  <si>
    <t>賃  金  総  額</t>
    <rPh sb="0" eb="1">
      <t>チン</t>
    </rPh>
    <rPh sb="3" eb="4">
      <t>キン</t>
    </rPh>
    <rPh sb="6" eb="7">
      <t>フサ</t>
    </rPh>
    <rPh sb="9" eb="10">
      <t>ガク</t>
    </rPh>
    <phoneticPr fontId="2"/>
  </si>
  <si>
    <t>日から</t>
    <rPh sb="0" eb="1">
      <t>ニチ</t>
    </rPh>
    <phoneticPr fontId="2"/>
  </si>
  <si>
    <t>日まで</t>
    <rPh sb="0" eb="1">
      <t>ニチ</t>
    </rPh>
    <phoneticPr fontId="2"/>
  </si>
  <si>
    <t>前年度中（保険関係が消滅した日まで）に廃止又は終了があったそれぞれの事業の明細を上記のとおり報告します。</t>
    <rPh sb="0" eb="3">
      <t>ゼンネンド</t>
    </rPh>
    <rPh sb="3" eb="4">
      <t>チュウ</t>
    </rPh>
    <rPh sb="5" eb="7">
      <t>ホケン</t>
    </rPh>
    <rPh sb="7" eb="9">
      <t>カンケイ</t>
    </rPh>
    <rPh sb="10" eb="12">
      <t>ショウメツ</t>
    </rPh>
    <rPh sb="14" eb="15">
      <t>ヒ</t>
    </rPh>
    <rPh sb="19" eb="21">
      <t>ハイシ</t>
    </rPh>
    <rPh sb="21" eb="22">
      <t>マタ</t>
    </rPh>
    <rPh sb="23" eb="25">
      <t>シュウリョウ</t>
    </rPh>
    <rPh sb="34" eb="36">
      <t>ジギョウ</t>
    </rPh>
    <rPh sb="37" eb="39">
      <t>メイサイ</t>
    </rPh>
    <rPh sb="40" eb="42">
      <t>ジョウキ</t>
    </rPh>
    <rPh sb="46" eb="48">
      <t>ホウコク</t>
    </rPh>
    <phoneticPr fontId="2"/>
  </si>
  <si>
    <t>日</t>
    <rPh sb="0" eb="1">
      <t>ニチ</t>
    </rPh>
    <phoneticPr fontId="2"/>
  </si>
  <si>
    <t>住　所</t>
    <rPh sb="0" eb="1">
      <t>ジュウ</t>
    </rPh>
    <rPh sb="2" eb="3">
      <t>ショ</t>
    </rPh>
    <phoneticPr fontId="2"/>
  </si>
  <si>
    <t>事 業 主</t>
    <rPh sb="0" eb="1">
      <t>コト</t>
    </rPh>
    <rPh sb="2" eb="3">
      <t>ギョウ</t>
    </rPh>
    <rPh sb="4" eb="5">
      <t>シュ</t>
    </rPh>
    <phoneticPr fontId="2"/>
  </si>
  <si>
    <r>
      <t>労働局労働保険特別会計歳入徴収官　</t>
    </r>
    <r>
      <rPr>
        <sz val="10"/>
        <color indexed="17"/>
        <rFont val="ＭＳ Ｐ明朝"/>
        <family val="1"/>
        <charset val="128"/>
      </rPr>
      <t>殿</t>
    </r>
    <rPh sb="0" eb="2">
      <t>ロウドウ</t>
    </rPh>
    <rPh sb="2" eb="3">
      <t>キョク</t>
    </rPh>
    <rPh sb="3" eb="5">
      <t>ロウドウ</t>
    </rPh>
    <rPh sb="5" eb="7">
      <t>ホケン</t>
    </rPh>
    <rPh sb="7" eb="9">
      <t>トクベツ</t>
    </rPh>
    <rPh sb="9" eb="11">
      <t>カイケイ</t>
    </rPh>
    <rPh sb="11" eb="13">
      <t>サイニュウ</t>
    </rPh>
    <rPh sb="13" eb="15">
      <t>チョウシュウ</t>
    </rPh>
    <rPh sb="15" eb="16">
      <t>カン</t>
    </rPh>
    <rPh sb="17" eb="18">
      <t>ドノ</t>
    </rPh>
    <phoneticPr fontId="2"/>
  </si>
  <si>
    <t>氏　名</t>
    <rPh sb="0" eb="1">
      <t>シ</t>
    </rPh>
    <rPh sb="2" eb="3">
      <t>メイ</t>
    </rPh>
    <phoneticPr fontId="2"/>
  </si>
  <si>
    <t>〔注意〕</t>
    <rPh sb="1" eb="3">
      <t>チュウイ</t>
    </rPh>
    <phoneticPr fontId="2"/>
  </si>
  <si>
    <t>社会保険
労務士
記載欄</t>
    <rPh sb="0" eb="2">
      <t>シャカイ</t>
    </rPh>
    <rPh sb="2" eb="4">
      <t>ホケン</t>
    </rPh>
    <rPh sb="5" eb="8">
      <t>ロウムシ</t>
    </rPh>
    <rPh sb="9" eb="11">
      <t>キサイ</t>
    </rPh>
    <rPh sb="11" eb="12">
      <t>ラン</t>
    </rPh>
    <phoneticPr fontId="2"/>
  </si>
  <si>
    <t>①</t>
    <phoneticPr fontId="2"/>
  </si>
  <si>
    <t>年</t>
  </si>
  <si>
    <t>月</t>
  </si>
  <si>
    <t>日から</t>
  </si>
  <si>
    <t>日まで</t>
  </si>
  <si>
    <t xml:space="preserve">様式第７号（第34条関係）　（甲）　〔別紙〕 </t>
    <rPh sb="0" eb="2">
      <t>ヨウシキ</t>
    </rPh>
    <rPh sb="2" eb="3">
      <t>ダイ</t>
    </rPh>
    <rPh sb="4" eb="5">
      <t>ゴウ</t>
    </rPh>
    <rPh sb="6" eb="7">
      <t>ダイ</t>
    </rPh>
    <rPh sb="9" eb="10">
      <t>ジョウ</t>
    </rPh>
    <rPh sb="10" eb="12">
      <t>カンケイ</t>
    </rPh>
    <rPh sb="15" eb="16">
      <t>コウ</t>
    </rPh>
    <rPh sb="19" eb="21">
      <t>ベッシ</t>
    </rPh>
    <phoneticPr fontId="2"/>
  </si>
  <si>
    <t>事　業　の　名　称</t>
    <rPh sb="0" eb="1">
      <t>コト</t>
    </rPh>
    <rPh sb="2" eb="3">
      <t>ギョウ</t>
    </rPh>
    <rPh sb="6" eb="7">
      <t>メイ</t>
    </rPh>
    <rPh sb="8" eb="9">
      <t>ショウ</t>
    </rPh>
    <phoneticPr fontId="2"/>
  </si>
  <si>
    <t>事　業　の　期　間</t>
    <rPh sb="0" eb="1">
      <t>コト</t>
    </rPh>
    <rPh sb="2" eb="3">
      <t>ギョウ</t>
    </rPh>
    <rPh sb="6" eb="7">
      <t>キ</t>
    </rPh>
    <rPh sb="8" eb="9">
      <t>アイダ</t>
    </rPh>
    <phoneticPr fontId="2"/>
  </si>
  <si>
    <t>労 務　　　　　　　　　　　　　　　　　　　　　　　　　　　　　　　　　　　　　　　　　　　　　　　　　　　　　　　　　　　　　　　　　　　　　　　　　　　　　　　　　　　　　　　比 率</t>
    <rPh sb="0" eb="1">
      <t>ロウ</t>
    </rPh>
    <rPh sb="2" eb="3">
      <t>ツトム</t>
    </rPh>
    <rPh sb="90" eb="91">
      <t>ヒ</t>
    </rPh>
    <rPh sb="92" eb="93">
      <t>リツ</t>
    </rPh>
    <phoneticPr fontId="2"/>
  </si>
  <si>
    <t>一括有期事業報告書　（建設の事業）</t>
    <phoneticPr fontId="2"/>
  </si>
  <si>
    <t>請負金額</t>
    <rPh sb="0" eb="2">
      <t>ウケオイ</t>
    </rPh>
    <rPh sb="2" eb="4">
      <t>キンガク</t>
    </rPh>
    <phoneticPr fontId="2"/>
  </si>
  <si>
    <t>労務費率</t>
    <rPh sb="0" eb="3">
      <t>ロウムヒ</t>
    </rPh>
    <rPh sb="3" eb="4">
      <t>リツ</t>
    </rPh>
    <phoneticPr fontId="2"/>
  </si>
  <si>
    <t>最大値</t>
    <rPh sb="0" eb="3">
      <t>サイダイチ</t>
    </rPh>
    <phoneticPr fontId="2"/>
  </si>
  <si>
    <t>最大値以外</t>
    <rPh sb="0" eb="3">
      <t>サイダイチ</t>
    </rPh>
    <rPh sb="3" eb="5">
      <t>イガイ</t>
    </rPh>
    <phoneticPr fontId="2"/>
  </si>
  <si>
    <t>｢事業の期間｣の年
による月範囲</t>
    <rPh sb="1" eb="3">
      <t>ジギョウ</t>
    </rPh>
    <rPh sb="4" eb="6">
      <t>キカン</t>
    </rPh>
    <rPh sb="8" eb="9">
      <t>ネン</t>
    </rPh>
    <rPh sb="13" eb="14">
      <t>ツキ</t>
    </rPh>
    <rPh sb="14" eb="16">
      <t>ハンイ</t>
    </rPh>
    <phoneticPr fontId="2"/>
  </si>
  <si>
    <t>-</t>
  </si>
  <si>
    <t>②</t>
  </si>
  <si>
    <t>労 務
費 率</t>
  </si>
  <si>
    <t>印刷範囲設定</t>
    <rPh sb="0" eb="2">
      <t>インサツ</t>
    </rPh>
    <rPh sb="2" eb="4">
      <t>ハンイ</t>
    </rPh>
    <rPh sb="4" eb="6">
      <t>セッテイ</t>
    </rPh>
    <phoneticPr fontId="2"/>
  </si>
  <si>
    <t>[名前の管理]設定</t>
  </si>
  <si>
    <t>・名前:Print_Area</t>
  </si>
  <si>
    <t>　範囲:報告書（事業主控）</t>
  </si>
  <si>
    <t>　範囲:報告書（正）</t>
  </si>
  <si>
    <t>　範囲:報告書（副）</t>
  </si>
  <si>
    <t>行数</t>
    <rPh sb="0" eb="2">
      <t>ギョウスウ</t>
    </rPh>
    <phoneticPr fontId="2"/>
  </si>
  <si>
    <t>用紙No</t>
  </si>
  <si>
    <t>計開始</t>
    <rPh sb="0" eb="1">
      <t>ケイ</t>
    </rPh>
    <rPh sb="1" eb="3">
      <t>カイシ</t>
    </rPh>
    <phoneticPr fontId="2"/>
  </si>
  <si>
    <t>計終了</t>
    <rPh sb="0" eb="1">
      <t>ケイ</t>
    </rPh>
    <rPh sb="1" eb="3">
      <t>シュウリョウ</t>
    </rPh>
    <phoneticPr fontId="2"/>
  </si>
  <si>
    <t>人数計</t>
  </si>
  <si>
    <t>最終用紙</t>
    <rPh sb="0" eb="2">
      <t>サイシュウ</t>
    </rPh>
    <rPh sb="2" eb="4">
      <t>ヨウシ</t>
    </rPh>
    <phoneticPr fontId="2"/>
  </si>
  <si>
    <t>消費税考慮</t>
    <rPh sb="0" eb="3">
      <t>ショウヒゼイ</t>
    </rPh>
    <rPh sb="3" eb="5">
      <t>コウリョ</t>
    </rPh>
    <phoneticPr fontId="2"/>
  </si>
  <si>
    <t>消費税非考慮</t>
    <rPh sb="0" eb="3">
      <t>ショウヒゼイ</t>
    </rPh>
    <rPh sb="3" eb="4">
      <t>ヒ</t>
    </rPh>
    <rPh sb="4" eb="6">
      <t>コウリョ</t>
    </rPh>
    <phoneticPr fontId="2"/>
  </si>
  <si>
    <t>(賃金で算定)</t>
    <rPh sb="1" eb="3">
      <t>チンギン</t>
    </rPh>
    <rPh sb="4" eb="6">
      <t>サンテイ</t>
    </rPh>
    <phoneticPr fontId="2"/>
  </si>
  <si>
    <t>賃金総額上段</t>
    <rPh sb="0" eb="2">
      <t>チンギン</t>
    </rPh>
    <rPh sb="2" eb="4">
      <t>ソウガク</t>
    </rPh>
    <rPh sb="4" eb="6">
      <t>ジョウダン</t>
    </rPh>
    <phoneticPr fontId="2"/>
  </si>
  <si>
    <t>賃金総額下段</t>
    <rPh sb="0" eb="2">
      <t>チンギン</t>
    </rPh>
    <rPh sb="2" eb="4">
      <t>ソウガク</t>
    </rPh>
    <rPh sb="4" eb="6">
      <t>ゲダン</t>
    </rPh>
    <phoneticPr fontId="2"/>
  </si>
  <si>
    <t>請負金額:下段</t>
    <rPh sb="5" eb="7">
      <t>ゲダン</t>
    </rPh>
    <phoneticPr fontId="2"/>
  </si>
  <si>
    <t>消費税FLG</t>
    <rPh sb="0" eb="2">
      <t>ショウヒ</t>
    </rPh>
    <rPh sb="2" eb="3">
      <t>ゼイ</t>
    </rPh>
    <phoneticPr fontId="2"/>
  </si>
  <si>
    <t>消費税考慮</t>
  </si>
  <si>
    <t>　参照範囲:=IF('報告書（事業主控）'!$BJ$16="",'報告書（事業主控）'!$A$1:$AU$41,'報告書（事業主控）'!$A$1:INDEX('報告書（事業主控）'!$AU:$AU,'報告書（事業主控）'!$BJ$16*'報告書（事業主控）'!$BJ$14))</t>
    <phoneticPr fontId="2"/>
  </si>
  <si>
    <t>　参照範囲:=IF('報告書（事業主控）'!$BJ$16="",'報告書（正）'!$A$1:$AU$41,'報告書（正）'!$A$1:INDEX('報告書（正）'!$AU:$AU,'報告書（事業主控）'!$BJ$16*'報告書（事業主控）'!$BJ$14))</t>
    <phoneticPr fontId="2"/>
  </si>
  <si>
    <t>　参照範囲:=IF('報告書（事業主控）'!$BJ$16="",'報告書（副）'!$A$1:$AU$41,'報告書（副）'!$A$1:INDEX('報告書（副）'!$AU:$AU,'報告書（事業主控）'!$BJ$16*'報告書（事業主控）'!$BJ$14))</t>
    <phoneticPr fontId="2"/>
  </si>
  <si>
    <t>計</t>
    <phoneticPr fontId="2"/>
  </si>
  <si>
    <t>提出用</t>
    <rPh sb="0" eb="2">
      <t>テイシュツ</t>
    </rPh>
    <rPh sb="2" eb="3">
      <t>ヨウ</t>
    </rPh>
    <phoneticPr fontId="2"/>
  </si>
  <si>
    <t>②</t>
    <phoneticPr fontId="2"/>
  </si>
  <si>
    <t>-</t>
    <phoneticPr fontId="2"/>
  </si>
  <si>
    <t>)</t>
    <phoneticPr fontId="2"/>
  </si>
  <si>
    <t>労　働　保　険</t>
    <phoneticPr fontId="2"/>
  </si>
  <si>
    <t>①</t>
    <phoneticPr fontId="2"/>
  </si>
  <si>
    <t>請負金額の内訳</t>
    <phoneticPr fontId="2"/>
  </si>
  <si>
    <t>②</t>
    <phoneticPr fontId="2"/>
  </si>
  <si>
    <t>③</t>
    <phoneticPr fontId="2"/>
  </si>
  <si>
    <t>事業の種類</t>
    <phoneticPr fontId="2"/>
  </si>
  <si>
    <t>計</t>
    <phoneticPr fontId="2"/>
  </si>
  <si>
    <t>郵便番号（</t>
    <phoneticPr fontId="2"/>
  </si>
  <si>
    <t>電話番号（</t>
    <phoneticPr fontId="2"/>
  </si>
  <si>
    <t>-</t>
    <phoneticPr fontId="2"/>
  </si>
  <si>
    <t>（法人のときはその名称及び代表者の氏名）</t>
    <phoneticPr fontId="2"/>
  </si>
  <si>
    <t>作 成 年 月 日 ・
提 出 代 行 者 ・
事務代理者の表示</t>
    <phoneticPr fontId="2"/>
  </si>
  <si>
    <t>氏名</t>
    <phoneticPr fontId="2"/>
  </si>
  <si>
    <t>電話番号</t>
    <phoneticPr fontId="2"/>
  </si>
  <si>
    <t>　社会保険労務士記載欄は、この報告書を社会保険労務士が作成した場合のみ記載すること。</t>
    <phoneticPr fontId="2"/>
  </si>
  <si>
    <t xml:space="preserve">  </t>
    <phoneticPr fontId="2"/>
  </si>
  <si>
    <t>①</t>
    <phoneticPr fontId="2"/>
  </si>
  <si>
    <t>請負金額の内訳</t>
    <phoneticPr fontId="2"/>
  </si>
  <si>
    <t>③</t>
    <phoneticPr fontId="2"/>
  </si>
  <si>
    <t>請負金額の内訳</t>
    <phoneticPr fontId="2"/>
  </si>
  <si>
    <t>労　働　保　険</t>
    <phoneticPr fontId="2"/>
  </si>
  <si>
    <t>事業主控</t>
    <phoneticPr fontId="2"/>
  </si>
  <si>
    <t>③</t>
    <phoneticPr fontId="2"/>
  </si>
  <si>
    <t>電話番号（</t>
    <phoneticPr fontId="2"/>
  </si>
  <si>
    <t>氏名</t>
    <phoneticPr fontId="2"/>
  </si>
  <si>
    <t xml:space="preserve">  </t>
    <phoneticPr fontId="2"/>
  </si>
  <si>
    <t>事業主控</t>
    <phoneticPr fontId="2"/>
  </si>
  <si>
    <t>請負金額の内訳</t>
    <phoneticPr fontId="2"/>
  </si>
  <si>
    <t>事業の期間の西暦変換</t>
    <rPh sb="0" eb="2">
      <t>ジギョウ</t>
    </rPh>
    <rPh sb="3" eb="5">
      <t>キカン</t>
    </rPh>
    <rPh sb="6" eb="8">
      <t>セイレキ</t>
    </rPh>
    <rPh sb="8" eb="10">
      <t>ヘンカン</t>
    </rPh>
    <phoneticPr fontId="2"/>
  </si>
  <si>
    <t>2019年判別</t>
    <rPh sb="4" eb="5">
      <t>ネン</t>
    </rPh>
    <rPh sb="5" eb="7">
      <t>ハンベツ</t>
    </rPh>
    <phoneticPr fontId="2"/>
  </si>
  <si>
    <t>2018年以前</t>
    <rPh sb="4" eb="5">
      <t>ネン</t>
    </rPh>
    <rPh sb="5" eb="7">
      <t>イゼン</t>
    </rPh>
    <phoneticPr fontId="2"/>
  </si>
  <si>
    <t>2020年以降</t>
    <rPh sb="4" eb="5">
      <t>ネン</t>
    </rPh>
    <rPh sb="5" eb="7">
      <t>イコウ</t>
    </rPh>
    <phoneticPr fontId="2"/>
  </si>
  <si>
    <t>日から</t>
    <phoneticPr fontId="2"/>
  </si>
  <si>
    <t>平成31年と令和1年の月判定</t>
    <rPh sb="0" eb="2">
      <t>ヘイセイ</t>
    </rPh>
    <rPh sb="4" eb="5">
      <t>ネン</t>
    </rPh>
    <rPh sb="6" eb="8">
      <t>レイワ</t>
    </rPh>
    <rPh sb="9" eb="10">
      <t>ネン</t>
    </rPh>
    <rPh sb="11" eb="12">
      <t>ツキ</t>
    </rPh>
    <rPh sb="12" eb="14">
      <t>ハンテイ</t>
    </rPh>
    <phoneticPr fontId="2"/>
  </si>
  <si>
    <t>平成31年と令和1年の月判定</t>
    <phoneticPr fontId="2"/>
  </si>
  <si>
    <t>対象年度の判定</t>
    <phoneticPr fontId="2"/>
  </si>
  <si>
    <t>プルダウン空白→</t>
    <rPh sb="5" eb="7">
      <t>クウハク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</si>
</sst>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lt;=999]000;[&lt;=9999]000\-00;000\-0000"/>
    <numFmt numFmtId="177" formatCode="000"/>
    <numFmt numFmtId="178" formatCode="0000"/>
    <numFmt numFmtId="179" formatCode="#,##0_);[Red]\(#,##0\)"/>
    <numFmt numFmtId="180" formatCode="\(#,###\)"/>
    <numFmt numFmtId="181" formatCode="[$-411]ge\.m\.d;@"/>
    <numFmt numFmtId="182" formatCode="&quot;計&quot;\ #,###&quot; &quot;"/>
  </numFmts>
  <fonts count="20" x14ac:knownFonts="1">
    <font>
      <sz val="11"/>
      <name val="ＭＳ Ｐゴシック"/>
      <family val="3"/>
      <charset val="128"/>
    </font>
    <font>
      <sz val="11"/>
      <name val="ＭＳ Ｐゴシック"/>
      <family val="3"/>
      <charset val="128"/>
    </font>
    <font>
      <sz val="6"/>
      <name val="ＭＳ Ｐゴシック"/>
      <family val="3"/>
      <charset val="128"/>
    </font>
    <font>
      <sz val="11"/>
      <color indexed="17"/>
      <name val="ＭＳ Ｐ明朝"/>
      <family val="1"/>
      <charset val="128"/>
    </font>
    <font>
      <sz val="10"/>
      <color indexed="17"/>
      <name val="ＭＳ Ｐ明朝"/>
      <family val="1"/>
      <charset val="128"/>
    </font>
    <font>
      <sz val="9"/>
      <color indexed="17"/>
      <name val="ＭＳ Ｐ明朝"/>
      <family val="1"/>
      <charset val="128"/>
    </font>
    <font>
      <sz val="8"/>
      <color indexed="17"/>
      <name val="ＭＳ Ｐ明朝"/>
      <family val="1"/>
      <charset val="128"/>
    </font>
    <font>
      <sz val="16"/>
      <color indexed="17"/>
      <name val="ＭＳ Ｐ明朝"/>
      <family val="1"/>
      <charset val="128"/>
    </font>
    <font>
      <sz val="12"/>
      <color indexed="17"/>
      <name val="ＭＳ Ｐ明朝"/>
      <family val="1"/>
      <charset val="128"/>
    </font>
    <font>
      <sz val="18"/>
      <color indexed="17"/>
      <name val="ＭＳ Ｐ明朝"/>
      <family val="1"/>
      <charset val="128"/>
    </font>
    <font>
      <sz val="14"/>
      <color indexed="17"/>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5"/>
      <color indexed="17"/>
      <name val="ＭＳ Ｐ明朝"/>
      <family val="1"/>
      <charset val="128"/>
    </font>
    <font>
      <sz val="7"/>
      <color indexed="17"/>
      <name val="ＭＳ Ｐ明朝"/>
      <family val="1"/>
      <charset val="128"/>
    </font>
    <font>
      <sz val="11"/>
      <color indexed="8"/>
      <name val="ＭＳ Ｐゴシック"/>
      <family val="3"/>
      <charset val="128"/>
    </font>
    <font>
      <sz val="11"/>
      <color theme="1"/>
      <name val="ＭＳ Ｐゴシック"/>
      <family val="3"/>
      <charset val="128"/>
      <scheme val="minor"/>
    </font>
    <font>
      <sz val="10"/>
      <color rgb="FFFF0000"/>
      <name val="ＭＳ Ｐ明朝"/>
      <family val="1"/>
      <charset val="128"/>
    </font>
    <font>
      <sz val="11"/>
      <color theme="1"/>
      <name val="ＭＳ Ｐゴシック"/>
      <family val="2"/>
      <scheme val="minor"/>
    </font>
  </fonts>
  <fills count="3">
    <fill>
      <patternFill patternType="none"/>
    </fill>
    <fill>
      <patternFill patternType="gray125"/>
    </fill>
    <fill>
      <patternFill patternType="solid">
        <fgColor rgb="FFFFFFCC"/>
        <bgColor indexed="64"/>
      </patternFill>
    </fill>
  </fills>
  <borders count="116">
    <border>
      <left/>
      <right/>
      <top/>
      <bottom/>
      <diagonal/>
    </border>
    <border>
      <left/>
      <right/>
      <top/>
      <bottom style="thin">
        <color indexed="17"/>
      </bottom>
      <diagonal/>
    </border>
    <border>
      <left/>
      <right/>
      <top style="dotted">
        <color indexed="17"/>
      </top>
      <bottom/>
      <diagonal/>
    </border>
    <border>
      <left/>
      <right/>
      <top/>
      <bottom style="dotted">
        <color indexed="17"/>
      </bottom>
      <diagonal/>
    </border>
    <border>
      <left/>
      <right style="thin">
        <color indexed="17"/>
      </right>
      <top/>
      <bottom style="thin">
        <color indexed="17"/>
      </bottom>
      <diagonal/>
    </border>
    <border>
      <left style="thin">
        <color indexed="17"/>
      </left>
      <right/>
      <top/>
      <bottom style="thin">
        <color indexed="17"/>
      </bottom>
      <diagonal/>
    </border>
    <border>
      <left/>
      <right style="hair">
        <color indexed="17"/>
      </right>
      <top style="hair">
        <color indexed="17"/>
      </top>
      <bottom/>
      <diagonal/>
    </border>
    <border>
      <left/>
      <right style="hair">
        <color indexed="17"/>
      </right>
      <top/>
      <bottom style="hair">
        <color indexed="17"/>
      </bottom>
      <diagonal/>
    </border>
    <border>
      <left style="thin">
        <color indexed="64"/>
      </left>
      <right/>
      <top/>
      <bottom style="thin">
        <color indexed="64"/>
      </bottom>
      <diagonal/>
    </border>
    <border>
      <left/>
      <right/>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17"/>
      </left>
      <right style="hair">
        <color indexed="17"/>
      </right>
      <top style="hair">
        <color indexed="17"/>
      </top>
      <bottom/>
      <diagonal/>
    </border>
    <border>
      <left style="hair">
        <color indexed="17"/>
      </left>
      <right style="hair">
        <color indexed="17"/>
      </right>
      <top style="hair">
        <color indexed="17"/>
      </top>
      <bottom/>
      <diagonal/>
    </border>
    <border>
      <left style="hair">
        <color indexed="17"/>
      </left>
      <right style="thin">
        <color indexed="17"/>
      </right>
      <top style="hair">
        <color indexed="17"/>
      </top>
      <bottom/>
      <diagonal/>
    </border>
    <border>
      <left style="dotted">
        <color indexed="17"/>
      </left>
      <right/>
      <top/>
      <bottom style="thin">
        <color indexed="17"/>
      </bottom>
      <diagonal/>
    </border>
    <border>
      <left style="hair">
        <color indexed="17"/>
      </left>
      <right/>
      <top style="hair">
        <color indexed="17"/>
      </top>
      <bottom/>
      <diagonal/>
    </border>
    <border>
      <left/>
      <right style="hair">
        <color indexed="17"/>
      </right>
      <top/>
      <bottom/>
      <diagonal/>
    </border>
    <border>
      <left style="hair">
        <color indexed="17"/>
      </left>
      <right style="hair">
        <color indexed="17"/>
      </right>
      <top/>
      <bottom/>
      <diagonal/>
    </border>
    <border>
      <left style="thin">
        <color indexed="17"/>
      </left>
      <right style="hair">
        <color indexed="17"/>
      </right>
      <top style="hair">
        <color indexed="17"/>
      </top>
      <bottom style="hair">
        <color indexed="17"/>
      </bottom>
      <diagonal/>
    </border>
    <border>
      <left style="hair">
        <color indexed="17"/>
      </left>
      <right style="hair">
        <color indexed="17"/>
      </right>
      <top style="hair">
        <color indexed="17"/>
      </top>
      <bottom style="hair">
        <color indexed="17"/>
      </bottom>
      <diagonal/>
    </border>
    <border>
      <left style="hair">
        <color indexed="17"/>
      </left>
      <right/>
      <top style="hair">
        <color indexed="17"/>
      </top>
      <bottom style="hair">
        <color indexed="17"/>
      </bottom>
      <diagonal/>
    </border>
    <border>
      <left style="hair">
        <color indexed="17"/>
      </left>
      <right style="thin">
        <color indexed="17"/>
      </right>
      <top style="hair">
        <color indexed="17"/>
      </top>
      <bottom style="hair">
        <color indexed="17"/>
      </bottom>
      <diagonal/>
    </border>
    <border>
      <left/>
      <right style="hair">
        <color indexed="17"/>
      </right>
      <top style="hair">
        <color indexed="17"/>
      </top>
      <bottom style="hair">
        <color indexed="17"/>
      </bottom>
      <diagonal/>
    </border>
    <border>
      <left style="dotted">
        <color indexed="17"/>
      </left>
      <right style="dotted">
        <color indexed="17"/>
      </right>
      <top/>
      <bottom/>
      <diagonal/>
    </border>
    <border>
      <left style="dotted">
        <color indexed="17"/>
      </left>
      <right style="dotted">
        <color indexed="17"/>
      </right>
      <top/>
      <bottom style="thin">
        <color indexed="17"/>
      </bottom>
      <diagonal/>
    </border>
    <border>
      <left style="dotted">
        <color indexed="17"/>
      </left>
      <right style="thin">
        <color indexed="17"/>
      </right>
      <top/>
      <bottom/>
      <diagonal/>
    </border>
    <border>
      <left style="dotted">
        <color indexed="17"/>
      </left>
      <right style="thin">
        <color indexed="17"/>
      </right>
      <top/>
      <bottom style="thin">
        <color indexed="17"/>
      </bottom>
      <diagonal/>
    </border>
    <border>
      <left style="thin">
        <color indexed="17"/>
      </left>
      <right style="dotted">
        <color indexed="17"/>
      </right>
      <top/>
      <bottom style="thin">
        <color indexed="17"/>
      </bottom>
      <diagonal/>
    </border>
    <border>
      <left style="hair">
        <color indexed="17"/>
      </left>
      <right style="hair">
        <color indexed="17"/>
      </right>
      <top/>
      <bottom style="hair">
        <color indexed="17"/>
      </bottom>
      <diagonal/>
    </border>
    <border>
      <left style="hair">
        <color indexed="17"/>
      </left>
      <right style="thin">
        <color indexed="17"/>
      </right>
      <top/>
      <bottom style="hair">
        <color indexed="17"/>
      </bottom>
      <diagonal/>
    </border>
    <border>
      <left style="thin">
        <color indexed="17"/>
      </left>
      <right style="thin">
        <color indexed="17"/>
      </right>
      <top/>
      <bottom style="thin">
        <color indexed="17"/>
      </bottom>
      <diagonal/>
    </border>
    <border>
      <left style="hair">
        <color indexed="17"/>
      </left>
      <right/>
      <top/>
      <bottom/>
      <diagonal/>
    </border>
    <border>
      <left style="hair">
        <color indexed="17"/>
      </left>
      <right style="thin">
        <color indexed="17"/>
      </right>
      <top/>
      <bottom/>
      <diagonal/>
    </border>
    <border>
      <left style="dotted">
        <color indexed="17"/>
      </left>
      <right/>
      <top style="dotted">
        <color indexed="17"/>
      </top>
      <bottom/>
      <diagonal/>
    </border>
    <border>
      <left/>
      <right style="dotted">
        <color indexed="17"/>
      </right>
      <top style="dotted">
        <color indexed="17"/>
      </top>
      <bottom/>
      <diagonal/>
    </border>
    <border>
      <left style="dotted">
        <color indexed="17"/>
      </left>
      <right/>
      <top/>
      <bottom style="dotted">
        <color indexed="17"/>
      </bottom>
      <diagonal/>
    </border>
    <border>
      <left/>
      <right style="dotted">
        <color indexed="17"/>
      </right>
      <top/>
      <bottom style="dotted">
        <color indexed="17"/>
      </bottom>
      <diagonal/>
    </border>
    <border>
      <left style="thin">
        <color indexed="17"/>
      </left>
      <right style="hair">
        <color indexed="17"/>
      </right>
      <top/>
      <bottom style="hair">
        <color indexed="17"/>
      </bottom>
      <diagonal/>
    </border>
    <border>
      <left style="dotted">
        <color indexed="17"/>
      </left>
      <right style="hair">
        <color indexed="17"/>
      </right>
      <top style="dotted">
        <color indexed="17"/>
      </top>
      <bottom style="hair">
        <color indexed="17"/>
      </bottom>
      <diagonal/>
    </border>
    <border>
      <left style="hair">
        <color indexed="17"/>
      </left>
      <right style="hair">
        <color indexed="17"/>
      </right>
      <top style="dotted">
        <color indexed="17"/>
      </top>
      <bottom style="hair">
        <color indexed="17"/>
      </bottom>
      <diagonal/>
    </border>
    <border>
      <left style="hair">
        <color indexed="17"/>
      </left>
      <right style="dotted">
        <color indexed="17"/>
      </right>
      <top style="dotted">
        <color indexed="17"/>
      </top>
      <bottom style="hair">
        <color indexed="17"/>
      </bottom>
      <diagonal/>
    </border>
    <border>
      <left style="dotted">
        <color indexed="17"/>
      </left>
      <right style="hair">
        <color indexed="17"/>
      </right>
      <top style="hair">
        <color indexed="17"/>
      </top>
      <bottom style="dotted">
        <color indexed="17"/>
      </bottom>
      <diagonal/>
    </border>
    <border>
      <left style="hair">
        <color indexed="17"/>
      </left>
      <right style="hair">
        <color indexed="17"/>
      </right>
      <top style="hair">
        <color indexed="17"/>
      </top>
      <bottom style="dotted">
        <color indexed="17"/>
      </bottom>
      <diagonal/>
    </border>
    <border>
      <left style="hair">
        <color indexed="17"/>
      </left>
      <right style="dotted">
        <color indexed="17"/>
      </right>
      <top style="hair">
        <color indexed="17"/>
      </top>
      <bottom style="dotted">
        <color indexed="17"/>
      </bottom>
      <diagonal/>
    </border>
    <border>
      <left style="hair">
        <color indexed="17"/>
      </left>
      <right/>
      <top style="dotted">
        <color indexed="17"/>
      </top>
      <bottom style="hair">
        <color indexed="17"/>
      </bottom>
      <diagonal/>
    </border>
    <border>
      <left style="dotted">
        <color indexed="17"/>
      </left>
      <right style="hair">
        <color indexed="17"/>
      </right>
      <top style="hair">
        <color indexed="17"/>
      </top>
      <bottom style="hair">
        <color indexed="17"/>
      </bottom>
      <diagonal/>
    </border>
    <border>
      <left style="hair">
        <color indexed="17"/>
      </left>
      <right/>
      <top style="hair">
        <color indexed="17"/>
      </top>
      <bottom style="dotted">
        <color indexed="17"/>
      </bottom>
      <diagonal/>
    </border>
    <border>
      <left/>
      <right/>
      <top style="dotted">
        <color indexed="17"/>
      </top>
      <bottom style="hair">
        <color indexed="17"/>
      </bottom>
      <diagonal/>
    </border>
    <border>
      <left/>
      <right/>
      <top style="hair">
        <color indexed="17"/>
      </top>
      <bottom style="dotted">
        <color indexed="17"/>
      </bottom>
      <diagonal/>
    </border>
    <border>
      <left style="hair">
        <color indexed="17"/>
      </left>
      <right/>
      <top/>
      <bottom style="hair">
        <color indexed="17"/>
      </bottom>
      <diagonal/>
    </border>
    <border>
      <left style="thin">
        <color indexed="17"/>
      </left>
      <right style="hair">
        <color indexed="17"/>
      </right>
      <top style="hair">
        <color indexed="17"/>
      </top>
      <bottom style="thin">
        <color indexed="17"/>
      </bottom>
      <diagonal/>
    </border>
    <border>
      <left style="hair">
        <color indexed="17"/>
      </left>
      <right style="hair">
        <color indexed="17"/>
      </right>
      <top style="hair">
        <color indexed="17"/>
      </top>
      <bottom style="thin">
        <color indexed="17"/>
      </bottom>
      <diagonal/>
    </border>
    <border>
      <left style="hair">
        <color indexed="17"/>
      </left>
      <right/>
      <top style="hair">
        <color indexed="17"/>
      </top>
      <bottom style="thin">
        <color indexed="17"/>
      </bottom>
      <diagonal/>
    </border>
    <border>
      <left style="hair">
        <color indexed="17"/>
      </left>
      <right style="thin">
        <color indexed="17"/>
      </right>
      <top style="hair">
        <color indexed="17"/>
      </top>
      <bottom style="thin">
        <color indexed="17"/>
      </bottom>
      <diagonal/>
    </border>
    <border>
      <left/>
      <right style="hair">
        <color indexed="17"/>
      </right>
      <top style="hair">
        <color indexed="17"/>
      </top>
      <bottom style="thin">
        <color indexed="17"/>
      </bottom>
      <diagonal/>
    </border>
    <border>
      <left style="dotted">
        <color indexed="17"/>
      </left>
      <right/>
      <top/>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diagonal/>
    </border>
    <border>
      <left style="thin">
        <color rgb="FF008000"/>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rgb="FF008000"/>
      </left>
      <right/>
      <top/>
      <bottom style="thin">
        <color rgb="FF008000"/>
      </bottom>
      <diagonal/>
    </border>
    <border>
      <left/>
      <right/>
      <top/>
      <bottom style="thin">
        <color rgb="FF008000"/>
      </bottom>
      <diagonal/>
    </border>
    <border>
      <left/>
      <right style="thin">
        <color rgb="FF008000"/>
      </right>
      <top/>
      <bottom style="thin">
        <color rgb="FF008000"/>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diagonal/>
    </border>
    <border>
      <left style="thin">
        <color indexed="17"/>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17"/>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17"/>
      </left>
      <right/>
      <top style="thin">
        <color indexed="17"/>
      </top>
      <bottom style="thin">
        <color indexed="17"/>
      </bottom>
      <diagonal/>
    </border>
    <border>
      <left style="dotted">
        <color indexed="17"/>
      </left>
      <right/>
      <top style="thin">
        <color indexed="17"/>
      </top>
      <bottom style="thin">
        <color indexed="17"/>
      </bottom>
      <diagonal/>
    </border>
    <border>
      <left style="thin">
        <color indexed="17"/>
      </left>
      <right style="dotted">
        <color indexed="17"/>
      </right>
      <top style="thin">
        <color indexed="17"/>
      </top>
      <bottom style="thin">
        <color indexed="17"/>
      </bottom>
      <diagonal/>
    </border>
    <border>
      <left/>
      <right/>
      <top style="thin">
        <color indexed="17"/>
      </top>
      <bottom style="thin">
        <color indexed="17"/>
      </bottom>
      <diagonal/>
    </border>
    <border>
      <left style="dotted">
        <color indexed="17"/>
      </left>
      <right style="dotted">
        <color indexed="17"/>
      </right>
      <top style="thin">
        <color indexed="17"/>
      </top>
      <bottom style="thin">
        <color indexed="17"/>
      </bottom>
      <diagonal/>
    </border>
    <border>
      <left style="thin">
        <color indexed="17"/>
      </left>
      <right style="thin">
        <color indexed="17"/>
      </right>
      <top style="thin">
        <color indexed="17"/>
      </top>
      <bottom/>
      <diagonal/>
    </border>
    <border>
      <left style="thin">
        <color indexed="17"/>
      </left>
      <right style="hair">
        <color indexed="17"/>
      </right>
      <top style="thin">
        <color indexed="17"/>
      </top>
      <bottom style="hair">
        <color indexed="17"/>
      </bottom>
      <diagonal/>
    </border>
    <border>
      <left style="hair">
        <color indexed="17"/>
      </left>
      <right style="hair">
        <color indexed="17"/>
      </right>
      <top style="thin">
        <color indexed="17"/>
      </top>
      <bottom style="hair">
        <color indexed="17"/>
      </bottom>
      <diagonal/>
    </border>
    <border>
      <left style="hair">
        <color indexed="17"/>
      </left>
      <right/>
      <top style="thin">
        <color indexed="17"/>
      </top>
      <bottom style="hair">
        <color indexed="17"/>
      </bottom>
      <diagonal/>
    </border>
    <border>
      <left style="hair">
        <color indexed="17"/>
      </left>
      <right style="thin">
        <color indexed="17"/>
      </right>
      <top style="thin">
        <color indexed="17"/>
      </top>
      <bottom style="hair">
        <color indexed="17"/>
      </bottom>
      <diagonal/>
    </border>
    <border>
      <left/>
      <right style="hair">
        <color indexed="17"/>
      </right>
      <top style="thin">
        <color indexed="17"/>
      </top>
      <bottom style="hair">
        <color indexed="17"/>
      </bottom>
      <diagonal/>
    </border>
    <border>
      <left style="dotted">
        <color indexed="17"/>
      </left>
      <right/>
      <top style="thin">
        <color indexed="17"/>
      </top>
      <bottom/>
      <diagonal/>
    </border>
    <border>
      <left style="dotted">
        <color indexed="17"/>
      </left>
      <right style="thin">
        <color indexed="17"/>
      </right>
      <top style="thin">
        <color indexed="17"/>
      </top>
      <bottom/>
      <diagonal/>
    </border>
    <border>
      <left style="thin">
        <color indexed="17"/>
      </left>
      <right style="dotted">
        <color indexed="17"/>
      </right>
      <top style="thin">
        <color indexed="17"/>
      </top>
      <bottom/>
      <diagonal/>
    </border>
    <border>
      <left style="dotted">
        <color indexed="17"/>
      </left>
      <right style="dotted">
        <color indexed="17"/>
      </right>
      <top style="thin">
        <color indexed="17"/>
      </top>
      <bottom/>
      <diagonal/>
    </border>
    <border>
      <left style="thin">
        <color indexed="17"/>
      </left>
      <right style="thin">
        <color indexed="17"/>
      </right>
      <top/>
      <bottom/>
      <diagonal/>
    </border>
    <border>
      <left style="thin">
        <color indexed="17"/>
      </left>
      <right style="dotted">
        <color indexed="17"/>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5">
    <xf numFmtId="0" fontId="0" fillId="0" borderId="0"/>
    <xf numFmtId="38" fontId="1" fillId="0" borderId="0" applyFont="0" applyFill="0" applyBorder="0" applyAlignment="0" applyProtection="0"/>
    <xf numFmtId="38" fontId="16" fillId="0" borderId="0" applyFont="0" applyFill="0" applyBorder="0" applyAlignment="0" applyProtection="0">
      <alignment vertical="center"/>
    </xf>
    <xf numFmtId="0" fontId="17" fillId="0" borderId="0">
      <alignment vertical="center"/>
    </xf>
    <xf numFmtId="0" fontId="19" fillId="0" borderId="0"/>
  </cellStyleXfs>
  <cellXfs count="674">
    <xf numFmtId="0" fontId="0" fillId="0" borderId="0" xfId="0"/>
    <xf numFmtId="0" fontId="3" fillId="0" borderId="0" xfId="0" applyFont="1" applyAlignment="1">
      <alignment vertical="center"/>
    </xf>
    <xf numFmtId="0" fontId="5" fillId="0" borderId="0" xfId="0" applyFont="1" applyAlignment="1">
      <alignment vertical="center"/>
    </xf>
    <xf numFmtId="0" fontId="3" fillId="0" borderId="0" xfId="0" applyFont="1" applyBorder="1" applyAlignment="1">
      <alignment vertical="center"/>
    </xf>
    <xf numFmtId="0" fontId="4" fillId="0" borderId="0" xfId="0" applyFont="1" applyAlignment="1">
      <alignment vertical="center"/>
    </xf>
    <xf numFmtId="0" fontId="8" fillId="0" borderId="0" xfId="0" applyFont="1" applyAlignment="1"/>
    <xf numFmtId="0" fontId="4" fillId="0" borderId="0" xfId="0" applyFont="1" applyBorder="1" applyAlignment="1">
      <alignment horizontal="left" vertical="center" indent="1"/>
    </xf>
    <xf numFmtId="0" fontId="10" fillId="0" borderId="0" xfId="0" applyFont="1" applyAlignment="1"/>
    <xf numFmtId="0" fontId="7" fillId="0" borderId="0" xfId="0" applyFont="1" applyBorder="1" applyAlignment="1">
      <alignment vertical="center"/>
    </xf>
    <xf numFmtId="0" fontId="7" fillId="0" borderId="1" xfId="0" applyFont="1" applyBorder="1" applyAlignment="1">
      <alignment vertical="center"/>
    </xf>
    <xf numFmtId="0" fontId="4" fillId="0" borderId="0" xfId="0" applyFont="1" applyBorder="1" applyAlignment="1">
      <alignment vertical="center"/>
    </xf>
    <xf numFmtId="0" fontId="3" fillId="0" borderId="0" xfId="0" applyFont="1" applyAlignment="1">
      <alignment horizontal="center" vertical="center"/>
    </xf>
    <xf numFmtId="0" fontId="4" fillId="0" borderId="0" xfId="0" applyFont="1" applyAlignment="1">
      <alignment horizontal="right" vertical="center"/>
    </xf>
    <xf numFmtId="0" fontId="4" fillId="0" borderId="0" xfId="0" applyFont="1" applyAlignment="1">
      <alignment horizontal="center" vertical="center"/>
    </xf>
    <xf numFmtId="0" fontId="3" fillId="0" borderId="1" xfId="0" applyFont="1" applyBorder="1" applyAlignment="1">
      <alignment vertical="center"/>
    </xf>
    <xf numFmtId="0" fontId="3" fillId="0" borderId="0" xfId="0" applyFont="1" applyAlignment="1">
      <alignment horizontal="right" vertical="center"/>
    </xf>
    <xf numFmtId="0" fontId="3" fillId="0" borderId="0" xfId="0" applyFont="1" applyFill="1" applyBorder="1" applyAlignment="1">
      <alignment vertical="center"/>
    </xf>
    <xf numFmtId="0" fontId="6" fillId="0" borderId="0" xfId="0" applyFont="1" applyAlignment="1">
      <alignment horizontal="right" vertical="center"/>
    </xf>
    <xf numFmtId="0" fontId="4" fillId="0" borderId="1" xfId="0" applyFont="1" applyFill="1" applyBorder="1" applyAlignment="1">
      <alignment vertical="center"/>
    </xf>
    <xf numFmtId="0" fontId="14" fillId="0" borderId="0" xfId="0" applyFont="1" applyAlignment="1">
      <alignment vertical="center"/>
    </xf>
    <xf numFmtId="0" fontId="4" fillId="0" borderId="2" xfId="0" applyFont="1" applyBorder="1" applyAlignment="1">
      <alignment vertical="center"/>
    </xf>
    <xf numFmtId="0" fontId="14" fillId="0" borderId="0" xfId="0" applyFont="1" applyAlignment="1">
      <alignment horizontal="right" vertical="center"/>
    </xf>
    <xf numFmtId="0" fontId="3" fillId="0" borderId="0" xfId="0" applyFont="1" applyFill="1" applyAlignment="1">
      <alignment vertical="center"/>
    </xf>
    <xf numFmtId="0" fontId="11" fillId="0" borderId="3" xfId="0" applyFont="1" applyBorder="1" applyAlignment="1"/>
    <xf numFmtId="0" fontId="4" fillId="0" borderId="2" xfId="0" applyFont="1" applyBorder="1" applyAlignment="1">
      <alignment vertical="center" justifyLastLine="1"/>
    </xf>
    <xf numFmtId="0" fontId="3" fillId="0" borderId="0" xfId="0" applyFont="1" applyAlignment="1" applyProtection="1">
      <alignment vertical="center"/>
    </xf>
    <xf numFmtId="0" fontId="4" fillId="0" borderId="0" xfId="0" applyFont="1" applyBorder="1" applyAlignment="1" applyProtection="1">
      <alignment horizontal="center" vertical="center"/>
    </xf>
    <xf numFmtId="0" fontId="4" fillId="0" borderId="0" xfId="0" applyFont="1" applyAlignment="1" applyProtection="1">
      <alignment vertical="center"/>
    </xf>
    <xf numFmtId="179" fontId="4" fillId="0" borderId="0" xfId="1" applyNumberFormat="1" applyFont="1" applyBorder="1" applyAlignment="1">
      <alignment vertical="center" shrinkToFit="1"/>
    </xf>
    <xf numFmtId="0" fontId="11" fillId="0" borderId="0" xfId="0" applyFont="1" applyAlignment="1">
      <alignment vertical="center"/>
    </xf>
    <xf numFmtId="181" fontId="11" fillId="0" borderId="0" xfId="0" applyNumberFormat="1" applyFont="1" applyAlignment="1">
      <alignment horizontal="left" vertical="center" shrinkToFit="1"/>
    </xf>
    <xf numFmtId="0" fontId="11" fillId="0" borderId="0" xfId="0" applyNumberFormat="1" applyFont="1" applyAlignment="1">
      <alignment horizontal="left" vertical="center" shrinkToFit="1"/>
    </xf>
    <xf numFmtId="0" fontId="3" fillId="0" borderId="0" xfId="0" applyFont="1" applyBorder="1" applyAlignment="1" applyProtection="1">
      <alignment vertical="center"/>
    </xf>
    <xf numFmtId="0" fontId="5" fillId="0" borderId="0" xfId="0" applyFont="1" applyAlignment="1" applyProtection="1">
      <alignment vertical="center"/>
    </xf>
    <xf numFmtId="0" fontId="3" fillId="0" borderId="0" xfId="0" applyFont="1" applyBorder="1" applyAlignment="1" applyProtection="1">
      <alignment horizontal="center" vertical="center"/>
    </xf>
    <xf numFmtId="0" fontId="4" fillId="0" borderId="0" xfId="0" applyFont="1" applyBorder="1" applyAlignment="1" applyProtection="1">
      <alignment horizontal="center" vertical="center" wrapText="1"/>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xf>
    <xf numFmtId="179" fontId="4" fillId="0" borderId="0" xfId="1" applyNumberFormat="1" applyFont="1" applyBorder="1" applyAlignment="1" applyProtection="1">
      <alignment vertical="center" shrinkToFit="1"/>
    </xf>
    <xf numFmtId="0" fontId="3" fillId="0" borderId="0" xfId="0" applyFont="1" applyFill="1" applyAlignment="1" applyProtection="1">
      <alignment vertical="center"/>
    </xf>
    <xf numFmtId="0" fontId="4" fillId="0" borderId="0" xfId="0" applyFont="1" applyFill="1" applyAlignment="1" applyProtection="1">
      <alignment vertical="center"/>
    </xf>
    <xf numFmtId="0" fontId="3" fillId="0" borderId="0" xfId="0" applyFont="1" applyFill="1" applyBorder="1" applyAlignment="1" applyProtection="1">
      <alignment vertical="center"/>
    </xf>
    <xf numFmtId="0" fontId="5" fillId="0" borderId="0" xfId="0" applyFont="1" applyFill="1" applyAlignment="1" applyProtection="1">
      <alignment vertical="center"/>
    </xf>
    <xf numFmtId="0" fontId="4"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179" fontId="4" fillId="0" borderId="0" xfId="1" applyNumberFormat="1" applyFont="1" applyFill="1" applyBorder="1" applyAlignment="1" applyProtection="1">
      <alignment vertical="center" shrinkToFit="1"/>
    </xf>
    <xf numFmtId="0" fontId="8" fillId="0" borderId="0" xfId="0" applyFont="1" applyFill="1" applyAlignment="1" applyProtection="1"/>
    <xf numFmtId="0" fontId="4" fillId="0" borderId="0" xfId="0" applyFont="1" applyFill="1" applyBorder="1" applyAlignment="1" applyProtection="1">
      <alignment horizontal="left" vertical="center" indent="1"/>
    </xf>
    <xf numFmtId="0" fontId="10" fillId="0" borderId="0" xfId="0" applyFont="1" applyFill="1" applyAlignment="1" applyProtection="1"/>
    <xf numFmtId="0" fontId="7" fillId="0" borderId="0" xfId="0" applyFont="1" applyFill="1" applyBorder="1" applyAlignment="1" applyProtection="1">
      <alignment vertical="center"/>
    </xf>
    <xf numFmtId="0" fontId="7" fillId="0" borderId="1" xfId="0" applyFont="1" applyFill="1" applyBorder="1" applyAlignment="1" applyProtection="1">
      <alignment vertical="center"/>
    </xf>
    <xf numFmtId="1" fontId="12" fillId="0" borderId="0" xfId="0" applyNumberFormat="1" applyFont="1" applyFill="1" applyBorder="1" applyAlignment="1" applyProtection="1">
      <alignment vertical="center"/>
    </xf>
    <xf numFmtId="0" fontId="4" fillId="0" borderId="0" xfId="0" applyFont="1" applyFill="1" applyBorder="1" applyAlignment="1" applyProtection="1">
      <alignment vertical="center"/>
    </xf>
    <xf numFmtId="1" fontId="12" fillId="0" borderId="1" xfId="0" applyNumberFormat="1" applyFont="1" applyFill="1" applyBorder="1" applyAlignment="1" applyProtection="1">
      <alignment vertical="center"/>
    </xf>
    <xf numFmtId="0" fontId="4" fillId="0" borderId="1" xfId="0" applyFont="1" applyFill="1" applyBorder="1" applyAlignment="1" applyProtection="1">
      <alignment vertical="center"/>
    </xf>
    <xf numFmtId="0" fontId="3" fillId="0" borderId="0" xfId="0" applyFont="1" applyFill="1" applyAlignment="1" applyProtection="1">
      <alignment horizontal="center" vertical="center"/>
    </xf>
    <xf numFmtId="0" fontId="4" fillId="0" borderId="0" xfId="0" applyFont="1" applyFill="1" applyAlignment="1" applyProtection="1">
      <alignment horizontal="right" vertical="center"/>
    </xf>
    <xf numFmtId="0" fontId="3" fillId="0" borderId="1" xfId="0" applyFont="1" applyFill="1" applyBorder="1" applyAlignment="1" applyProtection="1">
      <alignment vertical="center"/>
    </xf>
    <xf numFmtId="0" fontId="3" fillId="0" borderId="0" xfId="0" applyFont="1" applyFill="1" applyAlignment="1" applyProtection="1">
      <alignment horizontal="right" vertical="center"/>
    </xf>
    <xf numFmtId="0" fontId="6" fillId="0" borderId="0" xfId="0" applyFont="1" applyFill="1" applyAlignment="1" applyProtection="1">
      <alignment horizontal="right" vertical="center"/>
    </xf>
    <xf numFmtId="0" fontId="11" fillId="0" borderId="1" xfId="0" applyFont="1" applyFill="1" applyBorder="1" applyAlignment="1" applyProtection="1">
      <alignment vertical="center"/>
    </xf>
    <xf numFmtId="0" fontId="14" fillId="0" borderId="0" xfId="0" applyFont="1" applyFill="1" applyAlignment="1" applyProtection="1">
      <alignment vertical="center"/>
    </xf>
    <xf numFmtId="0" fontId="4" fillId="0" borderId="2" xfId="0" applyFont="1" applyFill="1" applyBorder="1" applyAlignment="1" applyProtection="1">
      <alignment vertical="center"/>
    </xf>
    <xf numFmtId="0" fontId="4" fillId="0" borderId="2" xfId="0" applyFont="1" applyFill="1" applyBorder="1" applyAlignment="1" applyProtection="1">
      <alignment vertical="center" justifyLastLine="1"/>
    </xf>
    <xf numFmtId="0" fontId="14" fillId="0" borderId="0" xfId="0" applyFont="1" applyFill="1" applyAlignment="1" applyProtection="1">
      <alignment horizontal="right" vertical="center"/>
    </xf>
    <xf numFmtId="0" fontId="11" fillId="0" borderId="3" xfId="0" applyFont="1" applyFill="1" applyBorder="1" applyAlignment="1" applyProtection="1"/>
    <xf numFmtId="0" fontId="15" fillId="0" borderId="0" xfId="0" applyFont="1" applyFill="1" applyBorder="1" applyAlignment="1" applyProtection="1">
      <alignment horizontal="distributed" vertical="center" wrapText="1"/>
    </xf>
    <xf numFmtId="49" fontId="6" fillId="0" borderId="2" xfId="0" applyNumberFormat="1" applyFont="1" applyFill="1" applyBorder="1" applyAlignment="1" applyProtection="1">
      <alignment vertical="center"/>
    </xf>
    <xf numFmtId="49" fontId="6" fillId="0" borderId="0" xfId="0" applyNumberFormat="1" applyFont="1" applyFill="1" applyAlignment="1" applyProtection="1">
      <alignment vertical="center"/>
    </xf>
    <xf numFmtId="182" fontId="12" fillId="0" borderId="0" xfId="1" applyNumberFormat="1" applyFont="1" applyFill="1" applyBorder="1" applyAlignment="1" applyProtection="1">
      <alignment vertical="center" shrinkToFit="1"/>
    </xf>
    <xf numFmtId="0" fontId="11" fillId="0" borderId="0" xfId="0" applyFont="1" applyBorder="1" applyAlignment="1">
      <alignment vertical="center"/>
    </xf>
    <xf numFmtId="179" fontId="11" fillId="0" borderId="0" xfId="0" applyNumberFormat="1" applyFont="1" applyAlignment="1">
      <alignment vertical="center"/>
    </xf>
    <xf numFmtId="0" fontId="15" fillId="0" borderId="0" xfId="0" applyFont="1" applyBorder="1" applyAlignment="1" applyProtection="1">
      <alignment horizontal="distributed" vertical="center" wrapText="1"/>
    </xf>
    <xf numFmtId="49" fontId="6" fillId="0" borderId="2" xfId="0" applyNumberFormat="1" applyFont="1" applyBorder="1" applyAlignment="1" applyProtection="1">
      <alignment vertical="center"/>
    </xf>
    <xf numFmtId="49" fontId="6" fillId="0" borderId="0" xfId="0" applyNumberFormat="1" applyFont="1" applyAlignment="1" applyProtection="1">
      <alignment vertical="center"/>
    </xf>
    <xf numFmtId="0" fontId="11" fillId="0" borderId="0" xfId="0" applyFont="1" applyAlignment="1" applyProtection="1">
      <alignment vertical="center"/>
    </xf>
    <xf numFmtId="0" fontId="11" fillId="0" borderId="0" xfId="0" applyFont="1" applyAlignment="1" applyProtection="1">
      <alignment vertical="center"/>
      <protection locked="0"/>
    </xf>
    <xf numFmtId="0" fontId="3" fillId="0" borderId="0" xfId="0" applyFont="1" applyAlignment="1" applyProtection="1">
      <alignment horizontal="center" vertical="center"/>
    </xf>
    <xf numFmtId="0" fontId="11" fillId="0" borderId="10" xfId="0" applyFont="1" applyBorder="1" applyAlignment="1">
      <alignment vertical="center"/>
    </xf>
    <xf numFmtId="0" fontId="0" fillId="0" borderId="1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vertical="center"/>
    </xf>
    <xf numFmtId="0" fontId="11" fillId="0" borderId="58" xfId="0" applyFont="1" applyBorder="1" applyAlignment="1">
      <alignment horizontal="center" vertical="center"/>
    </xf>
    <xf numFmtId="0" fontId="11" fillId="0" borderId="11" xfId="0" applyFont="1" applyBorder="1" applyAlignment="1">
      <alignment horizontal="center" vertical="center"/>
    </xf>
    <xf numFmtId="0" fontId="11" fillId="0" borderId="8" xfId="0" applyFont="1" applyBorder="1" applyAlignment="1">
      <alignment horizontal="center" vertical="center"/>
    </xf>
    <xf numFmtId="0" fontId="11" fillId="0" borderId="12" xfId="0" applyFont="1" applyBorder="1" applyAlignment="1">
      <alignment horizontal="center" vertical="center"/>
    </xf>
    <xf numFmtId="0" fontId="12" fillId="0" borderId="11" xfId="0" applyFont="1" applyBorder="1" applyAlignment="1">
      <alignment vertical="center"/>
    </xf>
    <xf numFmtId="0" fontId="12" fillId="0" borderId="11" xfId="0" applyFont="1" applyBorder="1" applyAlignment="1" applyProtection="1">
      <alignment horizontal="center" vertical="center"/>
    </xf>
    <xf numFmtId="179" fontId="12" fillId="0" borderId="11" xfId="0" applyNumberFormat="1" applyFont="1" applyBorder="1" applyAlignment="1" applyProtection="1">
      <alignment horizontal="right" vertical="center"/>
    </xf>
    <xf numFmtId="179" fontId="12" fillId="0" borderId="8" xfId="0" applyNumberFormat="1" applyFont="1" applyBorder="1" applyAlignment="1" applyProtection="1">
      <alignment horizontal="right" vertical="center"/>
    </xf>
    <xf numFmtId="0" fontId="18" fillId="0" borderId="11" xfId="0" applyFont="1" applyBorder="1" applyAlignment="1">
      <alignment horizontal="center" vertical="center"/>
    </xf>
    <xf numFmtId="0" fontId="18" fillId="0" borderId="8" xfId="0" applyFont="1" applyBorder="1" applyAlignment="1">
      <alignment horizontal="center" vertical="center"/>
    </xf>
    <xf numFmtId="179" fontId="18" fillId="0" borderId="11" xfId="0" applyNumberFormat="1" applyFont="1" applyBorder="1" applyAlignment="1">
      <alignment horizontal="right" vertical="center"/>
    </xf>
    <xf numFmtId="0" fontId="11" fillId="0" borderId="0" xfId="0" applyFont="1" applyAlignment="1">
      <alignment horizontal="left" vertical="center" shrinkToFit="1"/>
    </xf>
    <xf numFmtId="0" fontId="3" fillId="0" borderId="0" xfId="0" applyFont="1" applyBorder="1" applyAlignment="1">
      <alignment horizontal="center" vertical="center"/>
    </xf>
    <xf numFmtId="179" fontId="12" fillId="0" borderId="0" xfId="1" applyNumberFormat="1" applyFont="1" applyBorder="1" applyAlignment="1">
      <alignment vertical="center" shrinkToFit="1"/>
    </xf>
    <xf numFmtId="0" fontId="4" fillId="0" borderId="1" xfId="0" applyFont="1" applyBorder="1" applyAlignment="1">
      <alignment horizontal="center" vertical="center"/>
    </xf>
    <xf numFmtId="0" fontId="4" fillId="0" borderId="0" xfId="0" applyFont="1" applyBorder="1" applyAlignment="1">
      <alignment horizontal="center" vertical="center"/>
    </xf>
    <xf numFmtId="179" fontId="12" fillId="0" borderId="4" xfId="1" applyNumberFormat="1" applyFont="1" applyBorder="1" applyAlignment="1">
      <alignment vertical="center" shrinkToFit="1"/>
    </xf>
    <xf numFmtId="0" fontId="4" fillId="0" borderId="0" xfId="0" applyFont="1" applyAlignment="1" applyProtection="1">
      <alignment horizontal="center" vertical="center"/>
    </xf>
    <xf numFmtId="179" fontId="12" fillId="0" borderId="5" xfId="1" applyNumberFormat="1" applyFont="1" applyFill="1" applyBorder="1" applyAlignment="1" applyProtection="1">
      <alignment vertical="center" shrinkToFit="1"/>
    </xf>
    <xf numFmtId="179" fontId="12" fillId="0" borderId="4" xfId="1" applyNumberFormat="1" applyFont="1" applyFill="1" applyBorder="1" applyAlignment="1" applyProtection="1">
      <alignment vertical="center" shrinkToFit="1"/>
    </xf>
    <xf numFmtId="179" fontId="12" fillId="0" borderId="0" xfId="1" applyNumberFormat="1" applyFont="1" applyFill="1" applyBorder="1" applyAlignment="1" applyProtection="1">
      <alignment vertical="center" shrinkToFit="1"/>
    </xf>
    <xf numFmtId="0" fontId="3" fillId="0" borderId="0" xfId="0"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49" fontId="12" fillId="0" borderId="0" xfId="0" applyNumberFormat="1" applyFont="1" applyFill="1" applyAlignment="1" applyProtection="1">
      <alignment horizontal="center" vertical="center"/>
    </xf>
    <xf numFmtId="0" fontId="4" fillId="0" borderId="0" xfId="0" applyFont="1" applyFill="1" applyAlignment="1" applyProtection="1">
      <alignment horizontal="center" vertical="center"/>
    </xf>
    <xf numFmtId="0" fontId="11" fillId="0" borderId="0" xfId="0" applyFont="1" applyFill="1" applyBorder="1" applyAlignment="1" applyProtection="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59" xfId="0" applyBorder="1" applyAlignment="1">
      <alignment horizontal="center" vertical="center"/>
    </xf>
    <xf numFmtId="0" fontId="4" fillId="0" borderId="0" xfId="0" applyFont="1" applyBorder="1" applyAlignment="1">
      <alignment vertical="center" wrapText="1"/>
    </xf>
    <xf numFmtId="0" fontId="9" fillId="0" borderId="0" xfId="0" applyFont="1" applyFill="1" applyBorder="1" applyAlignment="1" applyProtection="1">
      <alignment vertical="center" wrapText="1"/>
    </xf>
    <xf numFmtId="0" fontId="6" fillId="0" borderId="79" xfId="0" applyFont="1" applyFill="1" applyBorder="1" applyAlignment="1" applyProtection="1">
      <alignment horizontal="center" vertical="center"/>
    </xf>
    <xf numFmtId="0" fontId="5" fillId="0" borderId="94" xfId="0" applyFont="1" applyFill="1" applyBorder="1" applyAlignment="1" applyProtection="1">
      <alignment horizontal="left" vertical="top"/>
    </xf>
    <xf numFmtId="0" fontId="5" fillId="0" borderId="97" xfId="0" applyFont="1" applyFill="1" applyBorder="1" applyAlignment="1" applyProtection="1">
      <alignment vertical="center"/>
    </xf>
    <xf numFmtId="0" fontId="5" fillId="0" borderId="78" xfId="0" applyFont="1" applyFill="1" applyBorder="1" applyAlignment="1" applyProtection="1">
      <alignment vertical="center"/>
    </xf>
    <xf numFmtId="0" fontId="5" fillId="0" borderId="76" xfId="0" applyFont="1" applyFill="1" applyBorder="1" applyAlignment="1" applyProtection="1">
      <alignment horizontal="left" vertical="top"/>
    </xf>
    <xf numFmtId="0" fontId="4" fillId="0" borderId="80" xfId="0" applyFont="1" applyFill="1" applyBorder="1" applyAlignment="1" applyProtection="1">
      <alignment horizontal="center" vertical="center"/>
    </xf>
    <xf numFmtId="1" fontId="12" fillId="0" borderId="77" xfId="0" applyNumberFormat="1" applyFont="1" applyFill="1" applyBorder="1" applyAlignment="1" applyProtection="1">
      <alignment vertical="center"/>
    </xf>
    <xf numFmtId="0" fontId="4" fillId="0" borderId="77" xfId="0" applyFont="1" applyFill="1" applyBorder="1" applyAlignment="1" applyProtection="1">
      <alignment horizontal="center" vertical="center"/>
    </xf>
    <xf numFmtId="38" fontId="6" fillId="0" borderId="77" xfId="1" applyFont="1" applyFill="1" applyBorder="1" applyAlignment="1" applyProtection="1">
      <alignment horizontal="right" vertical="top" shrinkToFit="1"/>
    </xf>
    <xf numFmtId="38" fontId="13" fillId="0" borderId="76" xfId="1" applyFont="1" applyFill="1" applyBorder="1" applyAlignment="1" applyProtection="1">
      <alignment shrinkToFit="1"/>
    </xf>
    <xf numFmtId="38" fontId="13" fillId="0" borderId="77" xfId="1" applyFont="1" applyFill="1" applyBorder="1" applyAlignment="1" applyProtection="1">
      <alignment shrinkToFit="1"/>
    </xf>
    <xf numFmtId="38" fontId="6" fillId="0" borderId="80" xfId="1" applyFont="1" applyFill="1" applyBorder="1" applyAlignment="1" applyProtection="1">
      <alignment horizontal="right" vertical="top" shrinkToFit="1"/>
    </xf>
    <xf numFmtId="38" fontId="13" fillId="0" borderId="80" xfId="1" applyFont="1" applyFill="1" applyBorder="1" applyAlignment="1" applyProtection="1">
      <alignment shrinkToFit="1"/>
    </xf>
    <xf numFmtId="179" fontId="4" fillId="0" borderId="77" xfId="1" applyNumberFormat="1" applyFont="1" applyFill="1" applyBorder="1" applyAlignment="1" applyProtection="1">
      <alignment vertical="center" shrinkToFit="1"/>
    </xf>
    <xf numFmtId="179" fontId="12" fillId="0" borderId="76" xfId="1" applyNumberFormat="1" applyFont="1" applyFill="1" applyBorder="1" applyAlignment="1" applyProtection="1">
      <alignment vertical="center" shrinkToFit="1"/>
    </xf>
    <xf numFmtId="179" fontId="12" fillId="0" borderId="77" xfId="1" applyNumberFormat="1" applyFont="1" applyFill="1" applyBorder="1" applyAlignment="1" applyProtection="1">
      <alignment vertical="center" shrinkToFit="1"/>
    </xf>
    <xf numFmtId="179" fontId="12" fillId="0" borderId="80" xfId="1" applyNumberFormat="1" applyFont="1" applyFill="1" applyBorder="1" applyAlignment="1" applyProtection="1">
      <alignment vertical="center" shrinkToFit="1"/>
    </xf>
    <xf numFmtId="180" fontId="12" fillId="0" borderId="80" xfId="1" applyNumberFormat="1" applyFont="1" applyFill="1" applyBorder="1" applyAlignment="1" applyProtection="1">
      <alignment vertical="center" shrinkToFit="1"/>
    </xf>
    <xf numFmtId="179" fontId="12" fillId="0" borderId="81" xfId="1" applyNumberFormat="1" applyFont="1" applyFill="1" applyBorder="1" applyAlignment="1" applyProtection="1">
      <alignment vertical="center" shrinkToFit="1"/>
    </xf>
    <xf numFmtId="179" fontId="12" fillId="0" borderId="86" xfId="1" applyNumberFormat="1" applyFont="1" applyFill="1" applyBorder="1" applyAlignment="1" applyProtection="1">
      <alignment vertical="center" shrinkToFit="1"/>
    </xf>
    <xf numFmtId="180" fontId="12" fillId="0" borderId="86" xfId="1" applyNumberFormat="1" applyFont="1" applyBorder="1" applyAlignment="1">
      <alignment vertical="center" shrinkToFit="1"/>
    </xf>
    <xf numFmtId="0" fontId="14" fillId="0" borderId="0" xfId="0" applyFont="1" applyFill="1" applyAlignment="1" applyProtection="1">
      <alignment horizontal="left" vertical="center"/>
    </xf>
    <xf numFmtId="0" fontId="11" fillId="0" borderId="63" xfId="0" applyFont="1" applyBorder="1" applyAlignment="1">
      <alignment vertical="center"/>
    </xf>
    <xf numFmtId="0" fontId="8" fillId="0" borderId="0" xfId="0" applyFont="1" applyBorder="1" applyAlignment="1">
      <alignment vertical="center" wrapText="1"/>
    </xf>
    <xf numFmtId="0" fontId="6" fillId="0" borderId="79" xfId="0" applyFont="1" applyBorder="1" applyAlignment="1">
      <alignment horizontal="center" vertical="center"/>
    </xf>
    <xf numFmtId="0" fontId="5" fillId="0" borderId="94" xfId="0" applyFont="1" applyBorder="1" applyAlignment="1">
      <alignment horizontal="left" vertical="top"/>
    </xf>
    <xf numFmtId="0" fontId="5" fillId="0" borderId="97" xfId="0" applyFont="1" applyBorder="1" applyAlignment="1">
      <alignment vertical="center"/>
    </xf>
    <xf numFmtId="0" fontId="5" fillId="0" borderId="78" xfId="0" applyFont="1" applyBorder="1" applyAlignment="1">
      <alignment vertical="center"/>
    </xf>
    <xf numFmtId="0" fontId="5" fillId="0" borderId="76" xfId="0" applyFont="1" applyBorder="1" applyAlignment="1">
      <alignment horizontal="left" vertical="top"/>
    </xf>
    <xf numFmtId="0" fontId="4" fillId="0" borderId="80" xfId="0" applyFont="1" applyBorder="1" applyAlignment="1">
      <alignment horizontal="center" vertical="center"/>
    </xf>
    <xf numFmtId="0" fontId="0" fillId="0" borderId="63" xfId="0" applyBorder="1" applyAlignment="1">
      <alignment horizontal="center" vertical="center"/>
    </xf>
    <xf numFmtId="0" fontId="12" fillId="0" borderId="93" xfId="0" applyFont="1" applyBorder="1" applyAlignment="1" applyProtection="1">
      <alignment horizontal="center" vertical="center"/>
    </xf>
    <xf numFmtId="0" fontId="12" fillId="0" borderId="88" xfId="0" applyFont="1" applyBorder="1" applyAlignment="1" applyProtection="1">
      <alignment horizontal="center" vertical="center"/>
    </xf>
    <xf numFmtId="0" fontId="11" fillId="0" borderId="111" xfId="0" applyFont="1" applyBorder="1" applyAlignment="1">
      <alignment horizontal="center" vertical="center"/>
    </xf>
    <xf numFmtId="0" fontId="11" fillId="0" borderId="89" xfId="0" applyFont="1" applyBorder="1" applyAlignment="1">
      <alignment horizontal="center" vertical="center"/>
    </xf>
    <xf numFmtId="0" fontId="4" fillId="0" borderId="77" xfId="0" applyFont="1" applyBorder="1" applyAlignment="1" applyProtection="1">
      <alignment horizontal="center" vertical="center"/>
    </xf>
    <xf numFmtId="0" fontId="4" fillId="0" borderId="77" xfId="0" applyFont="1" applyBorder="1" applyAlignment="1">
      <alignment horizontal="center" vertical="center"/>
    </xf>
    <xf numFmtId="38" fontId="6" fillId="0" borderId="77" xfId="1" applyFont="1" applyBorder="1" applyAlignment="1">
      <alignment horizontal="right" vertical="top" shrinkToFit="1"/>
    </xf>
    <xf numFmtId="38" fontId="13" fillId="0" borderId="76" xfId="1" applyFont="1" applyBorder="1" applyAlignment="1">
      <alignment shrinkToFit="1"/>
    </xf>
    <xf numFmtId="38" fontId="13" fillId="0" borderId="77" xfId="1" applyFont="1" applyBorder="1" applyAlignment="1">
      <alignment shrinkToFit="1"/>
    </xf>
    <xf numFmtId="38" fontId="6" fillId="0" borderId="80" xfId="1" applyFont="1" applyBorder="1" applyAlignment="1">
      <alignment horizontal="right" vertical="top" shrinkToFit="1"/>
    </xf>
    <xf numFmtId="0" fontId="11" fillId="0" borderId="83" xfId="0" applyFont="1" applyBorder="1" applyAlignment="1">
      <alignment horizontal="center" vertical="center"/>
    </xf>
    <xf numFmtId="0" fontId="11" fillId="0" borderId="93" xfId="0" applyFont="1" applyBorder="1" applyAlignment="1">
      <alignment horizontal="center" vertical="center"/>
    </xf>
    <xf numFmtId="179" fontId="12" fillId="0" borderId="93" xfId="0" applyNumberFormat="1" applyFont="1" applyBorder="1" applyAlignment="1" applyProtection="1">
      <alignment horizontal="right" vertical="center"/>
    </xf>
    <xf numFmtId="0" fontId="11" fillId="0" borderId="111" xfId="0" applyFont="1" applyBorder="1" applyAlignment="1">
      <alignment vertical="center"/>
    </xf>
    <xf numFmtId="0" fontId="11" fillId="0" borderId="89" xfId="0" applyFont="1" applyBorder="1" applyAlignment="1">
      <alignment vertical="center"/>
    </xf>
    <xf numFmtId="0" fontId="11" fillId="0" borderId="88" xfId="0" applyFont="1" applyBorder="1" applyAlignment="1">
      <alignment vertical="center"/>
    </xf>
    <xf numFmtId="0" fontId="11" fillId="0" borderId="82" xfId="0" applyFont="1" applyBorder="1" applyAlignment="1">
      <alignment horizontal="center" vertical="center"/>
    </xf>
    <xf numFmtId="0" fontId="11" fillId="0" borderId="91" xfId="0" applyFont="1" applyBorder="1" applyAlignment="1">
      <alignment vertical="center"/>
    </xf>
    <xf numFmtId="179" fontId="4" fillId="0" borderId="77" xfId="1" applyNumberFormat="1" applyFont="1" applyBorder="1" applyAlignment="1">
      <alignment vertical="center" shrinkToFit="1"/>
    </xf>
    <xf numFmtId="179" fontId="12" fillId="0" borderId="76" xfId="1" applyNumberFormat="1" applyFont="1" applyBorder="1" applyAlignment="1">
      <alignment vertical="center" shrinkToFit="1"/>
    </xf>
    <xf numFmtId="179" fontId="12" fillId="0" borderId="77" xfId="1" applyNumberFormat="1" applyFont="1" applyBorder="1" applyAlignment="1">
      <alignment vertical="center" shrinkToFit="1"/>
    </xf>
    <xf numFmtId="179" fontId="4" fillId="0" borderId="80" xfId="1" applyNumberFormat="1" applyFont="1" applyBorder="1" applyAlignment="1">
      <alignment vertical="center" shrinkToFit="1"/>
    </xf>
    <xf numFmtId="180" fontId="12" fillId="0" borderId="80" xfId="1" applyNumberFormat="1" applyFont="1" applyBorder="1" applyAlignment="1">
      <alignment vertical="center" shrinkToFit="1"/>
    </xf>
    <xf numFmtId="0" fontId="11" fillId="0" borderId="112" xfId="0" applyFont="1" applyBorder="1" applyAlignment="1">
      <alignment vertical="center"/>
    </xf>
    <xf numFmtId="0" fontId="11" fillId="0" borderId="113" xfId="0" applyFont="1" applyBorder="1" applyAlignment="1">
      <alignment vertical="center"/>
    </xf>
    <xf numFmtId="179" fontId="12" fillId="0" borderId="81" xfId="1" applyNumberFormat="1" applyFont="1" applyBorder="1" applyAlignment="1">
      <alignment vertical="center" shrinkToFit="1"/>
    </xf>
    <xf numFmtId="179" fontId="4" fillId="0" borderId="86" xfId="1" applyNumberFormat="1" applyFont="1" applyBorder="1" applyAlignment="1">
      <alignment vertical="center" shrinkToFit="1"/>
    </xf>
    <xf numFmtId="0" fontId="3" fillId="0" borderId="93" xfId="0" applyFont="1" applyBorder="1" applyAlignment="1">
      <alignment horizontal="center" vertical="center"/>
    </xf>
    <xf numFmtId="179" fontId="18" fillId="0" borderId="93" xfId="0" applyNumberFormat="1" applyFont="1" applyBorder="1" applyAlignment="1">
      <alignment horizontal="right" vertical="center"/>
    </xf>
    <xf numFmtId="179" fontId="12" fillId="0" borderId="93" xfId="0" applyNumberFormat="1" applyFont="1" applyBorder="1" applyAlignment="1">
      <alignment horizontal="right" vertical="center"/>
    </xf>
    <xf numFmtId="179" fontId="18" fillId="0" borderId="85" xfId="0" applyNumberFormat="1" applyFont="1" applyBorder="1" applyAlignment="1">
      <alignment horizontal="right" vertical="center"/>
    </xf>
    <xf numFmtId="0" fontId="18" fillId="0" borderId="84" xfId="0" applyFont="1" applyBorder="1" applyAlignment="1">
      <alignment horizontal="center" vertical="center"/>
    </xf>
    <xf numFmtId="179" fontId="18" fillId="0" borderId="84" xfId="0" applyNumberFormat="1" applyFont="1" applyBorder="1" applyAlignment="1">
      <alignment horizontal="right" vertical="center"/>
    </xf>
    <xf numFmtId="0" fontId="3" fillId="0" borderId="84" xfId="0" applyFont="1" applyBorder="1" applyAlignment="1">
      <alignment horizontal="center" vertical="center"/>
    </xf>
    <xf numFmtId="0" fontId="11" fillId="0" borderId="114" xfId="0" applyFont="1" applyBorder="1" applyAlignment="1">
      <alignment vertical="center"/>
    </xf>
    <xf numFmtId="0" fontId="14" fillId="0" borderId="0" xfId="0" applyFont="1" applyAlignment="1">
      <alignment horizontal="left" vertical="center"/>
    </xf>
    <xf numFmtId="0" fontId="11" fillId="0" borderId="112" xfId="0" applyFont="1" applyBorder="1" applyAlignment="1">
      <alignment horizontal="center" vertical="center"/>
    </xf>
    <xf numFmtId="0" fontId="11" fillId="0" borderId="90" xfId="0" applyFont="1" applyBorder="1" applyAlignment="1">
      <alignment vertical="center"/>
    </xf>
    <xf numFmtId="0" fontId="11" fillId="0" borderId="91" xfId="0" applyFont="1" applyBorder="1" applyAlignment="1">
      <alignment horizontal="center" vertical="center"/>
    </xf>
    <xf numFmtId="0" fontId="6" fillId="0" borderId="79" xfId="0" applyFont="1" applyBorder="1" applyAlignment="1" applyProtection="1">
      <alignment horizontal="center" vertical="center"/>
    </xf>
    <xf numFmtId="0" fontId="5" fillId="0" borderId="94" xfId="0" applyFont="1" applyBorder="1" applyAlignment="1" applyProtection="1">
      <alignment horizontal="left" vertical="top"/>
    </xf>
    <xf numFmtId="0" fontId="5" fillId="0" borderId="97" xfId="0" applyFont="1" applyBorder="1" applyAlignment="1" applyProtection="1">
      <alignment vertical="center"/>
    </xf>
    <xf numFmtId="0" fontId="5" fillId="0" borderId="78" xfId="0" applyFont="1" applyBorder="1" applyAlignment="1" applyProtection="1">
      <alignment vertical="center"/>
    </xf>
    <xf numFmtId="38" fontId="6" fillId="0" borderId="77" xfId="1" applyFont="1" applyBorder="1" applyAlignment="1" applyProtection="1">
      <alignment horizontal="right" vertical="top" shrinkToFit="1"/>
    </xf>
    <xf numFmtId="38" fontId="12" fillId="0" borderId="76" xfId="1" applyFont="1" applyBorder="1" applyAlignment="1">
      <alignment shrinkToFit="1"/>
    </xf>
    <xf numFmtId="38" fontId="12" fillId="0" borderId="77" xfId="1" applyFont="1" applyBorder="1" applyAlignment="1">
      <alignment shrinkToFit="1"/>
    </xf>
    <xf numFmtId="38" fontId="4" fillId="0" borderId="77" xfId="1" applyFont="1" applyBorder="1" applyAlignment="1">
      <alignment horizontal="right" vertical="top" shrinkToFit="1"/>
    </xf>
    <xf numFmtId="38" fontId="4" fillId="0" borderId="80" xfId="1" applyFont="1" applyBorder="1" applyAlignment="1">
      <alignment horizontal="right" vertical="top" shrinkToFit="1"/>
    </xf>
    <xf numFmtId="179" fontId="4" fillId="0" borderId="77" xfId="1" applyNumberFormat="1" applyFont="1" applyBorder="1" applyAlignment="1" applyProtection="1">
      <alignment vertical="center" shrinkToFit="1"/>
    </xf>
    <xf numFmtId="179" fontId="12" fillId="0" borderId="67" xfId="0" applyNumberFormat="1" applyFont="1" applyBorder="1" applyAlignment="1" applyProtection="1">
      <alignment horizontal="right" vertical="center"/>
    </xf>
    <xf numFmtId="0" fontId="11" fillId="0" borderId="115" xfId="0" applyFont="1" applyBorder="1" applyAlignment="1">
      <alignment vertical="center"/>
    </xf>
    <xf numFmtId="0" fontId="11" fillId="0" borderId="92" xfId="0" applyFont="1" applyBorder="1" applyAlignment="1">
      <alignment vertical="center"/>
    </xf>
    <xf numFmtId="0" fontId="4" fillId="0" borderId="0" xfId="0" applyFont="1" applyBorder="1" applyAlignment="1">
      <alignment horizontal="center" vertical="center"/>
    </xf>
    <xf numFmtId="0" fontId="4" fillId="0" borderId="77" xfId="0" applyFont="1" applyBorder="1" applyAlignment="1">
      <alignment horizontal="center" vertical="center"/>
    </xf>
    <xf numFmtId="0" fontId="4" fillId="0" borderId="0" xfId="0" applyFont="1" applyBorder="1" applyAlignment="1">
      <alignment horizontal="center" vertical="center"/>
    </xf>
    <xf numFmtId="38" fontId="13" fillId="2" borderId="76" xfId="1" applyFont="1" applyFill="1" applyBorder="1" applyAlignment="1" applyProtection="1">
      <alignment shrinkToFit="1"/>
      <protection locked="0"/>
    </xf>
    <xf numFmtId="38" fontId="13" fillId="2" borderId="80" xfId="1" applyFont="1" applyFill="1" applyBorder="1" applyAlignment="1" applyProtection="1">
      <alignment shrinkToFit="1"/>
      <protection locked="0"/>
    </xf>
    <xf numFmtId="179" fontId="12" fillId="2" borderId="76" xfId="1" applyNumberFormat="1" applyFont="1" applyFill="1" applyBorder="1" applyAlignment="1" applyProtection="1">
      <alignment vertical="center" shrinkToFit="1"/>
      <protection locked="0"/>
    </xf>
    <xf numFmtId="179" fontId="12" fillId="2" borderId="77" xfId="1" applyNumberFormat="1" applyFont="1" applyFill="1" applyBorder="1" applyAlignment="1" applyProtection="1">
      <alignment vertical="center" shrinkToFit="1"/>
      <protection locked="0"/>
    </xf>
    <xf numFmtId="179" fontId="4" fillId="2" borderId="77" xfId="1" applyNumberFormat="1" applyFont="1" applyFill="1" applyBorder="1" applyAlignment="1" applyProtection="1">
      <alignment vertical="center" shrinkToFit="1"/>
      <protection locked="0"/>
    </xf>
    <xf numFmtId="179" fontId="12" fillId="2" borderId="80" xfId="1" applyNumberFormat="1" applyFont="1" applyFill="1" applyBorder="1" applyAlignment="1" applyProtection="1">
      <alignment vertical="center" shrinkToFit="1"/>
      <protection locked="0"/>
    </xf>
    <xf numFmtId="180" fontId="12" fillId="2" borderId="80" xfId="1" applyNumberFormat="1" applyFont="1" applyFill="1" applyBorder="1" applyAlignment="1" applyProtection="1">
      <alignment vertical="center" shrinkToFit="1"/>
      <protection locked="0"/>
    </xf>
    <xf numFmtId="179" fontId="12" fillId="2" borderId="81" xfId="1" applyNumberFormat="1" applyFont="1" applyFill="1" applyBorder="1" applyAlignment="1" applyProtection="1">
      <alignment vertical="center" shrinkToFit="1"/>
      <protection locked="0"/>
    </xf>
    <xf numFmtId="179" fontId="12" fillId="2" borderId="86" xfId="1" applyNumberFormat="1" applyFont="1" applyFill="1" applyBorder="1" applyAlignment="1" applyProtection="1">
      <alignment vertical="center" shrinkToFit="1"/>
      <protection locked="0"/>
    </xf>
    <xf numFmtId="180" fontId="12" fillId="2" borderId="86" xfId="1" applyNumberFormat="1" applyFont="1" applyFill="1" applyBorder="1" applyAlignment="1" applyProtection="1">
      <alignment vertical="center" shrinkToFit="1"/>
      <protection locked="0"/>
    </xf>
    <xf numFmtId="179" fontId="12" fillId="2" borderId="5" xfId="1" applyNumberFormat="1" applyFont="1" applyFill="1" applyBorder="1" applyAlignment="1" applyProtection="1">
      <alignment vertical="center" shrinkToFit="1"/>
      <protection locked="0"/>
    </xf>
    <xf numFmtId="179" fontId="12" fillId="2" borderId="4" xfId="1" applyNumberFormat="1" applyFont="1" applyFill="1" applyBorder="1" applyAlignment="1" applyProtection="1">
      <alignment vertical="center" shrinkToFit="1"/>
      <protection locked="0"/>
    </xf>
    <xf numFmtId="0" fontId="12" fillId="2" borderId="77" xfId="0" applyFont="1" applyFill="1" applyBorder="1" applyAlignment="1" applyProtection="1">
      <alignment vertical="center"/>
      <protection locked="0"/>
    </xf>
    <xf numFmtId="0" fontId="12" fillId="2" borderId="1" xfId="0" applyFont="1" applyFill="1" applyBorder="1" applyAlignment="1" applyProtection="1">
      <alignment vertical="center"/>
      <protection locked="0"/>
    </xf>
    <xf numFmtId="1" fontId="12" fillId="2" borderId="77" xfId="0" applyNumberFormat="1" applyFont="1" applyFill="1" applyBorder="1" applyAlignment="1" applyProtection="1">
      <alignment vertical="center"/>
      <protection locked="0"/>
    </xf>
    <xf numFmtId="1" fontId="12" fillId="2" borderId="0" xfId="0" applyNumberFormat="1" applyFont="1" applyFill="1" applyBorder="1" applyAlignment="1" applyProtection="1">
      <alignment vertical="center"/>
      <protection locked="0"/>
    </xf>
    <xf numFmtId="0" fontId="12" fillId="2" borderId="76" xfId="0" applyFont="1" applyFill="1" applyBorder="1" applyAlignment="1" applyProtection="1">
      <alignment vertical="center"/>
      <protection locked="0"/>
    </xf>
    <xf numFmtId="0" fontId="12" fillId="2" borderId="5" xfId="0" applyFont="1" applyFill="1" applyBorder="1" applyAlignment="1" applyProtection="1">
      <alignment vertical="center"/>
      <protection locked="0"/>
    </xf>
    <xf numFmtId="0" fontId="6" fillId="0" borderId="77"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11" fillId="2" borderId="77" xfId="0" applyNumberFormat="1" applyFont="1" applyFill="1" applyBorder="1" applyAlignment="1" applyProtection="1">
      <alignment horizontal="center" vertical="center"/>
      <protection locked="0"/>
    </xf>
    <xf numFmtId="0" fontId="11" fillId="2" borderId="0" xfId="0" applyNumberFormat="1" applyFont="1" applyFill="1" applyBorder="1" applyAlignment="1" applyProtection="1">
      <alignment horizontal="center" vertical="center"/>
      <protection locked="0"/>
    </xf>
    <xf numFmtId="0" fontId="11" fillId="2" borderId="1" xfId="0" applyNumberFormat="1" applyFont="1" applyFill="1" applyBorder="1" applyAlignment="1" applyProtection="1">
      <alignment horizontal="center" vertical="center"/>
      <protection locked="0"/>
    </xf>
    <xf numFmtId="0" fontId="6" fillId="0" borderId="80" xfId="0" applyFont="1" applyBorder="1" applyAlignment="1">
      <alignment horizontal="center" vertical="center"/>
    </xf>
    <xf numFmtId="0" fontId="6" fillId="0" borderId="86" xfId="0" applyFont="1" applyBorder="1" applyAlignment="1">
      <alignment horizontal="center" vertical="center"/>
    </xf>
    <xf numFmtId="0" fontId="6" fillId="0" borderId="4" xfId="0" applyFont="1" applyBorder="1" applyAlignment="1">
      <alignment horizontal="center" vertical="center"/>
    </xf>
    <xf numFmtId="0" fontId="8" fillId="0" borderId="70" xfId="0" applyFont="1" applyBorder="1" applyAlignment="1">
      <alignment horizontal="center" vertical="center" wrapText="1"/>
    </xf>
    <xf numFmtId="0" fontId="8" fillId="0" borderId="71" xfId="0" applyFont="1" applyBorder="1" applyAlignment="1">
      <alignment horizontal="center" vertical="center" wrapText="1"/>
    </xf>
    <xf numFmtId="0" fontId="8" fillId="0" borderId="72" xfId="0" applyFont="1" applyBorder="1" applyAlignment="1">
      <alignment horizontal="center" vertical="center" wrapText="1"/>
    </xf>
    <xf numFmtId="0" fontId="8" fillId="0" borderId="73" xfId="0" applyFont="1" applyBorder="1" applyAlignment="1">
      <alignment horizontal="center" vertical="center" wrapText="1"/>
    </xf>
    <xf numFmtId="0" fontId="8" fillId="0" borderId="74" xfId="0" applyFont="1" applyBorder="1" applyAlignment="1">
      <alignment horizontal="center" vertical="center" wrapText="1"/>
    </xf>
    <xf numFmtId="0" fontId="8" fillId="0" borderId="75" xfId="0" applyFont="1" applyBorder="1" applyAlignment="1">
      <alignment horizontal="center" vertical="center" wrapText="1"/>
    </xf>
    <xf numFmtId="180" fontId="12" fillId="2" borderId="76" xfId="1" applyNumberFormat="1" applyFont="1" applyFill="1" applyBorder="1" applyAlignment="1" applyProtection="1">
      <alignment vertical="center" shrinkToFit="1"/>
      <protection locked="0"/>
    </xf>
    <xf numFmtId="180" fontId="12" fillId="2" borderId="77" xfId="1" applyNumberFormat="1" applyFont="1" applyFill="1" applyBorder="1" applyAlignment="1" applyProtection="1">
      <alignment vertical="center" shrinkToFit="1"/>
      <protection locked="0"/>
    </xf>
    <xf numFmtId="182" fontId="12" fillId="0" borderId="77" xfId="1" applyNumberFormat="1" applyFont="1" applyBorder="1" applyAlignment="1">
      <alignment vertical="center" shrinkToFit="1"/>
    </xf>
    <xf numFmtId="0" fontId="0" fillId="0" borderId="68"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9" fillId="0" borderId="0" xfId="0" applyFont="1" applyBorder="1" applyAlignment="1">
      <alignment horizontal="distributed" vertical="center"/>
    </xf>
    <xf numFmtId="0" fontId="9" fillId="0" borderId="1" xfId="0" applyFont="1" applyBorder="1" applyAlignment="1">
      <alignment horizontal="distributed" vertical="center"/>
    </xf>
    <xf numFmtId="0" fontId="12" fillId="2" borderId="5" xfId="1" applyNumberFormat="1" applyFont="1" applyFill="1" applyBorder="1" applyAlignment="1" applyProtection="1">
      <alignment horizontal="center" vertical="center" shrinkToFit="1"/>
      <protection locked="0"/>
    </xf>
    <xf numFmtId="0" fontId="12" fillId="2" borderId="4" xfId="1" applyNumberFormat="1" applyFont="1" applyFill="1" applyBorder="1" applyAlignment="1" applyProtection="1">
      <alignment horizontal="center" vertical="center" shrinkToFit="1"/>
      <protection locked="0"/>
    </xf>
    <xf numFmtId="179" fontId="12" fillId="2" borderId="5" xfId="1" applyNumberFormat="1" applyFont="1" applyFill="1" applyBorder="1" applyAlignment="1" applyProtection="1">
      <alignment vertical="center" shrinkToFit="1"/>
      <protection locked="0"/>
    </xf>
    <xf numFmtId="179" fontId="12" fillId="2" borderId="1" xfId="1" applyNumberFormat="1" applyFont="1" applyFill="1" applyBorder="1" applyAlignment="1" applyProtection="1">
      <alignment vertical="center" shrinkToFit="1"/>
      <protection locked="0"/>
    </xf>
    <xf numFmtId="179" fontId="12" fillId="2" borderId="0" xfId="1" applyNumberFormat="1" applyFont="1" applyFill="1" applyBorder="1" applyAlignment="1" applyProtection="1">
      <alignment vertical="center" shrinkToFit="1"/>
      <protection locked="0"/>
    </xf>
    <xf numFmtId="179" fontId="12" fillId="2" borderId="86" xfId="1" applyNumberFormat="1" applyFont="1" applyFill="1" applyBorder="1" applyAlignment="1" applyProtection="1">
      <alignment vertical="center" shrinkToFit="1"/>
      <protection locked="0"/>
    </xf>
    <xf numFmtId="179" fontId="12" fillId="2" borderId="4" xfId="1" applyNumberFormat="1" applyFont="1" applyFill="1" applyBorder="1" applyAlignment="1" applyProtection="1">
      <alignment vertical="center" shrinkToFit="1"/>
      <protection locked="0"/>
    </xf>
    <xf numFmtId="0" fontId="5" fillId="0" borderId="1" xfId="0" applyFont="1" applyBorder="1" applyAlignment="1">
      <alignment horizontal="center" vertical="center"/>
    </xf>
    <xf numFmtId="0" fontId="11" fillId="2" borderId="1" xfId="0" applyFont="1" applyFill="1" applyBorder="1" applyAlignment="1" applyProtection="1">
      <alignment horizontal="left" vertical="center" shrinkToFit="1"/>
      <protection locked="0"/>
    </xf>
    <xf numFmtId="0" fontId="5" fillId="0" borderId="0" xfId="0" applyFont="1" applyAlignment="1">
      <alignment horizontal="center" vertical="center"/>
    </xf>
    <xf numFmtId="0" fontId="11" fillId="2" borderId="77" xfId="0" applyFont="1" applyFill="1" applyBorder="1" applyAlignment="1" applyProtection="1">
      <alignment vertical="center" shrinkToFit="1"/>
      <protection locked="0"/>
    </xf>
    <xf numFmtId="0" fontId="15" fillId="0" borderId="40" xfId="0" applyFont="1" applyBorder="1" applyAlignment="1">
      <alignment horizontal="distributed" vertical="center" wrapText="1"/>
    </xf>
    <xf numFmtId="0" fontId="15" fillId="0" borderId="46" xfId="0" applyFont="1" applyBorder="1" applyAlignment="1">
      <alignment horizontal="distributed" vertical="center" wrapText="1"/>
    </xf>
    <xf numFmtId="0" fontId="15" fillId="0" borderId="47" xfId="0" applyFont="1" applyBorder="1" applyAlignment="1">
      <alignment horizontal="distributed" vertical="center" wrapText="1"/>
    </xf>
    <xf numFmtId="0" fontId="15" fillId="0" borderId="22" xfId="0" applyFont="1" applyBorder="1" applyAlignment="1">
      <alignment horizontal="distributed" vertical="center" wrapText="1"/>
    </xf>
    <xf numFmtId="0" fontId="15" fillId="0" borderId="43" xfId="0" applyFont="1" applyBorder="1" applyAlignment="1">
      <alignment horizontal="distributed" vertical="center" wrapText="1"/>
    </xf>
    <xf numFmtId="0" fontId="15" fillId="0" borderId="48" xfId="0" applyFont="1" applyBorder="1" applyAlignment="1">
      <alignment horizontal="distributed" vertical="center" wrapText="1"/>
    </xf>
    <xf numFmtId="0" fontId="6" fillId="0" borderId="35" xfId="0" applyFont="1" applyBorder="1" applyAlignment="1">
      <alignment horizontal="distributed" vertical="center" wrapText="1" justifyLastLine="1"/>
    </xf>
    <xf numFmtId="0" fontId="6" fillId="0" borderId="2" xfId="0" applyFont="1" applyBorder="1" applyAlignment="1">
      <alignment horizontal="distributed" vertical="center" wrapText="1" justifyLastLine="1"/>
    </xf>
    <xf numFmtId="0" fontId="6" fillId="0" borderId="36" xfId="0" applyFont="1" applyBorder="1" applyAlignment="1">
      <alignment horizontal="distributed" vertical="center" wrapText="1" justifyLastLine="1"/>
    </xf>
    <xf numFmtId="0" fontId="6" fillId="0" borderId="37" xfId="0" applyFont="1" applyBorder="1" applyAlignment="1">
      <alignment horizontal="distributed" vertical="center" wrapText="1" justifyLastLine="1"/>
    </xf>
    <xf numFmtId="0" fontId="6" fillId="0" borderId="3" xfId="0" applyFont="1" applyBorder="1" applyAlignment="1">
      <alignment horizontal="distributed" vertical="center" wrapText="1" justifyLastLine="1"/>
    </xf>
    <xf numFmtId="0" fontId="6" fillId="0" borderId="38" xfId="0" applyFont="1" applyBorder="1" applyAlignment="1">
      <alignment horizontal="distributed" vertical="center" wrapText="1" justifyLastLine="1"/>
    </xf>
    <xf numFmtId="0" fontId="4" fillId="0" borderId="2" xfId="0" applyFont="1" applyBorder="1" applyAlignment="1">
      <alignment horizontal="distributed" vertical="center" justifyLastLine="1"/>
    </xf>
    <xf numFmtId="0" fontId="4" fillId="0" borderId="3" xfId="0" applyFont="1" applyBorder="1" applyAlignment="1">
      <alignment horizontal="distributed" vertical="center" justifyLastLine="1"/>
    </xf>
    <xf numFmtId="0" fontId="4" fillId="0" borderId="35" xfId="0" applyFont="1" applyBorder="1" applyAlignment="1">
      <alignment horizontal="center" vertical="center"/>
    </xf>
    <xf numFmtId="0" fontId="4" fillId="0" borderId="2"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 xfId="0" applyFont="1" applyBorder="1" applyAlignment="1">
      <alignment horizontal="center" vertical="center"/>
    </xf>
    <xf numFmtId="0" fontId="4" fillId="0" borderId="38" xfId="0" applyFont="1" applyBorder="1" applyAlignment="1">
      <alignment horizontal="center" vertical="center"/>
    </xf>
    <xf numFmtId="0" fontId="8" fillId="0" borderId="79" xfId="0" applyFont="1" applyBorder="1" applyAlignment="1">
      <alignment horizontal="center" vertical="center"/>
    </xf>
    <xf numFmtId="0" fontId="3" fillId="0" borderId="79" xfId="0" applyFont="1" applyBorder="1" applyAlignment="1">
      <alignment horizontal="center" vertical="center"/>
    </xf>
    <xf numFmtId="0" fontId="3" fillId="0" borderId="94" xfId="0" applyFont="1" applyBorder="1" applyAlignment="1">
      <alignment horizontal="center" vertical="center"/>
    </xf>
    <xf numFmtId="0" fontId="3" fillId="0" borderId="99" xfId="0" applyFont="1" applyBorder="1" applyAlignment="1">
      <alignment horizontal="center" vertical="center"/>
    </xf>
    <xf numFmtId="0" fontId="3" fillId="0" borderId="76" xfId="0" applyFont="1" applyBorder="1" applyAlignment="1">
      <alignment horizontal="center" vertical="center"/>
    </xf>
    <xf numFmtId="0" fontId="6" fillId="0" borderId="79" xfId="0" applyFont="1" applyBorder="1" applyAlignment="1">
      <alignment horizontal="center" vertical="center"/>
    </xf>
    <xf numFmtId="0" fontId="6" fillId="0" borderId="78" xfId="0" applyFont="1" applyBorder="1" applyAlignment="1">
      <alignment horizontal="center" vertical="center"/>
    </xf>
    <xf numFmtId="0" fontId="11" fillId="2" borderId="76" xfId="0" applyNumberFormat="1" applyFont="1" applyFill="1" applyBorder="1" applyAlignment="1" applyProtection="1">
      <alignment horizontal="center" vertical="center"/>
      <protection locked="0"/>
    </xf>
    <xf numFmtId="0" fontId="11" fillId="2" borderId="81" xfId="0" applyNumberFormat="1" applyFont="1" applyFill="1" applyBorder="1" applyAlignment="1" applyProtection="1">
      <alignment horizontal="center" vertical="center"/>
      <protection locked="0"/>
    </xf>
    <xf numFmtId="0" fontId="11" fillId="2" borderId="5" xfId="0" applyNumberFormat="1" applyFont="1" applyFill="1" applyBorder="1" applyAlignment="1" applyProtection="1">
      <alignment horizontal="center" vertical="center"/>
      <protection locked="0"/>
    </xf>
    <xf numFmtId="0" fontId="11" fillId="0" borderId="64" xfId="0" applyFont="1" applyBorder="1" applyAlignment="1">
      <alignment horizontal="center" vertical="center" wrapText="1"/>
    </xf>
    <xf numFmtId="0" fontId="0" fillId="0" borderId="69" xfId="0" applyBorder="1"/>
    <xf numFmtId="0" fontId="0" fillId="0" borderId="59" xfId="0" applyBorder="1"/>
    <xf numFmtId="0" fontId="0" fillId="0" borderId="60" xfId="0" applyBorder="1"/>
    <xf numFmtId="0" fontId="6" fillId="0" borderId="76" xfId="0" applyFont="1" applyBorder="1" applyAlignment="1">
      <alignment horizontal="left" vertical="center" wrapText="1" indent="1"/>
    </xf>
    <xf numFmtId="0" fontId="6" fillId="0" borderId="77" xfId="0" applyFont="1" applyBorder="1" applyAlignment="1">
      <alignment horizontal="left" vertical="center" indent="1"/>
    </xf>
    <xf numFmtId="0" fontId="6" fillId="0" borderId="80" xfId="0" applyFont="1" applyBorder="1" applyAlignment="1">
      <alignment horizontal="left" vertical="center" indent="1"/>
    </xf>
    <xf numFmtId="0" fontId="6" fillId="0" borderId="5" xfId="0" applyFont="1" applyBorder="1" applyAlignment="1">
      <alignment horizontal="left" vertical="center" indent="1"/>
    </xf>
    <xf numFmtId="0" fontId="6" fillId="0" borderId="1" xfId="0" applyFont="1" applyBorder="1" applyAlignment="1">
      <alignment horizontal="left" vertical="center" indent="1"/>
    </xf>
    <xf numFmtId="0" fontId="6" fillId="0" borderId="4" xfId="0" applyFont="1" applyBorder="1" applyAlignment="1">
      <alignment horizontal="left" vertical="center" indent="1"/>
    </xf>
    <xf numFmtId="0" fontId="6" fillId="0" borderId="76" xfId="0" applyFont="1" applyBorder="1" applyAlignment="1">
      <alignment horizontal="center" wrapText="1"/>
    </xf>
    <xf numFmtId="0" fontId="6" fillId="0" borderId="77" xfId="0" applyFont="1" applyBorder="1" applyAlignment="1">
      <alignment horizontal="center" wrapText="1"/>
    </xf>
    <xf numFmtId="0" fontId="6" fillId="0" borderId="80" xfId="0" applyFont="1" applyBorder="1" applyAlignment="1">
      <alignment horizontal="center" wrapText="1"/>
    </xf>
    <xf numFmtId="0" fontId="6" fillId="0" borderId="5" xfId="0" applyFont="1" applyBorder="1" applyAlignment="1">
      <alignment horizontal="center" wrapText="1"/>
    </xf>
    <xf numFmtId="0" fontId="6" fillId="0" borderId="1" xfId="0" applyFont="1" applyBorder="1" applyAlignment="1">
      <alignment horizontal="center" wrapText="1"/>
    </xf>
    <xf numFmtId="0" fontId="6" fillId="0" borderId="4" xfId="0" applyFont="1" applyBorder="1" applyAlignment="1">
      <alignment horizontal="center" wrapText="1"/>
    </xf>
    <xf numFmtId="0" fontId="6" fillId="0" borderId="39" xfId="0" applyFont="1" applyBorder="1" applyAlignment="1">
      <alignment horizontal="left" wrapText="1" indent="1"/>
    </xf>
    <xf numFmtId="0" fontId="6" fillId="0" borderId="30" xfId="0" applyFont="1" applyBorder="1" applyAlignment="1">
      <alignment horizontal="left" wrapText="1" indent="1"/>
    </xf>
    <xf numFmtId="0" fontId="6" fillId="0" borderId="31" xfId="0" applyFont="1" applyBorder="1" applyAlignment="1">
      <alignment horizontal="left" wrapText="1" indent="1"/>
    </xf>
    <xf numFmtId="0" fontId="6" fillId="0" borderId="13" xfId="0" applyFont="1" applyBorder="1" applyAlignment="1">
      <alignment horizontal="left" wrapText="1" indent="1"/>
    </xf>
    <xf numFmtId="0" fontId="6" fillId="0" borderId="14" xfId="0" applyFont="1" applyBorder="1" applyAlignment="1">
      <alignment horizontal="left" wrapText="1" indent="1"/>
    </xf>
    <xf numFmtId="0" fontId="6" fillId="0" borderId="15" xfId="0" applyFont="1" applyBorder="1" applyAlignment="1">
      <alignment horizontal="left" wrapText="1" indent="1"/>
    </xf>
    <xf numFmtId="0" fontId="6" fillId="0" borderId="7"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6"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4" fillId="0" borderId="39" xfId="0" applyFont="1" applyBorder="1" applyAlignment="1">
      <alignment horizontal="center" vertical="center" wrapText="1"/>
    </xf>
    <xf numFmtId="0" fontId="0" fillId="0" borderId="86" xfId="0" applyBorder="1"/>
    <xf numFmtId="0" fontId="0" fillId="0" borderId="5" xfId="0" applyBorder="1"/>
    <xf numFmtId="0" fontId="0" fillId="0" borderId="4" xfId="0" applyBorder="1"/>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12" fillId="0" borderId="82" xfId="0" applyFont="1" applyBorder="1" applyAlignment="1" applyProtection="1">
      <alignment horizontal="center" vertical="center"/>
    </xf>
    <xf numFmtId="0" fontId="0" fillId="0" borderId="87" xfId="0" applyBorder="1" applyAlignment="1">
      <alignment horizontal="center" vertical="center"/>
    </xf>
    <xf numFmtId="0" fontId="4" fillId="0" borderId="0" xfId="0" applyFont="1" applyBorder="1" applyAlignment="1">
      <alignment horizontal="left" vertical="center"/>
    </xf>
    <xf numFmtId="0" fontId="4" fillId="0" borderId="86" xfId="0" applyFont="1" applyBorder="1" applyAlignment="1">
      <alignment horizontal="left" vertical="center"/>
    </xf>
    <xf numFmtId="49" fontId="11" fillId="2" borderId="78" xfId="0" applyNumberFormat="1" applyFont="1" applyFill="1" applyBorder="1" applyAlignment="1" applyProtection="1">
      <alignment horizontal="center" vertical="center"/>
      <protection locked="0"/>
    </xf>
    <xf numFmtId="0" fontId="11" fillId="2" borderId="78" xfId="0" applyNumberFormat="1" applyFont="1" applyFill="1" applyBorder="1" applyAlignment="1" applyProtection="1">
      <alignment horizontal="center" vertical="center"/>
      <protection locked="0"/>
    </xf>
    <xf numFmtId="0" fontId="4" fillId="0" borderId="100" xfId="0" applyFont="1" applyBorder="1" applyAlignment="1">
      <alignment horizontal="center" vertical="center"/>
    </xf>
    <xf numFmtId="0" fontId="4" fillId="0" borderId="101" xfId="0" applyFont="1" applyBorder="1" applyAlignment="1">
      <alignment horizontal="center" vertical="center"/>
    </xf>
    <xf numFmtId="0" fontId="4" fillId="0" borderId="102"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7" xfId="0" applyFont="1" applyBorder="1" applyAlignment="1">
      <alignment horizontal="center" vertical="center"/>
    </xf>
    <xf numFmtId="0" fontId="4" fillId="0" borderId="103" xfId="0" applyFont="1" applyBorder="1" applyAlignment="1">
      <alignment horizontal="center" vertical="center"/>
    </xf>
    <xf numFmtId="0" fontId="4" fillId="0" borderId="23" xfId="0" applyFont="1" applyBorder="1" applyAlignment="1">
      <alignment horizontal="center" vertical="center"/>
    </xf>
    <xf numFmtId="0" fontId="4" fillId="0" borderId="15" xfId="0" applyFont="1" applyBorder="1" applyAlignment="1">
      <alignment horizontal="center" vertical="center"/>
    </xf>
    <xf numFmtId="0" fontId="4" fillId="0" borderId="104" xfId="0" applyFont="1" applyBorder="1" applyAlignment="1">
      <alignment horizontal="center" vertical="center"/>
    </xf>
    <xf numFmtId="0" fontId="4" fillId="0" borderId="24" xfId="0" applyFont="1" applyBorder="1" applyAlignment="1">
      <alignment horizontal="center" vertical="center"/>
    </xf>
    <xf numFmtId="0" fontId="4" fillId="0" borderId="6" xfId="0" applyFont="1" applyBorder="1" applyAlignment="1">
      <alignment horizontal="center" vertical="center"/>
    </xf>
    <xf numFmtId="0" fontId="5" fillId="0" borderId="97" xfId="0" applyFont="1" applyBorder="1" applyAlignment="1">
      <alignment horizontal="distributed" vertical="center"/>
    </xf>
    <xf numFmtId="0" fontId="5" fillId="0" borderId="77" xfId="0" applyFont="1" applyBorder="1" applyAlignment="1">
      <alignment horizontal="left" vertical="top"/>
    </xf>
    <xf numFmtId="0" fontId="5" fillId="0" borderId="80" xfId="0" applyFont="1" applyBorder="1" applyAlignment="1">
      <alignment horizontal="left" vertical="top"/>
    </xf>
    <xf numFmtId="49" fontId="11" fillId="2" borderId="98" xfId="0" applyNumberFormat="1" applyFont="1" applyFill="1" applyBorder="1" applyAlignment="1" applyProtection="1">
      <alignment horizontal="center" vertical="center"/>
      <protection locked="0"/>
    </xf>
    <xf numFmtId="0" fontId="11" fillId="2" borderId="98" xfId="0" applyNumberFormat="1" applyFont="1" applyFill="1" applyBorder="1" applyAlignment="1" applyProtection="1">
      <alignment horizontal="center" vertical="center"/>
      <protection locked="0"/>
    </xf>
    <xf numFmtId="49" fontId="11" fillId="2" borderId="94" xfId="0" applyNumberFormat="1" applyFont="1" applyFill="1" applyBorder="1" applyAlignment="1" applyProtection="1">
      <alignment horizontal="center" vertical="center"/>
      <protection locked="0"/>
    </xf>
    <xf numFmtId="0" fontId="11" fillId="2" borderId="94" xfId="0" applyNumberFormat="1" applyFont="1" applyFill="1" applyBorder="1" applyAlignment="1" applyProtection="1">
      <alignment horizontal="center" vertical="center"/>
      <protection locked="0"/>
    </xf>
    <xf numFmtId="49" fontId="11" fillId="2" borderId="95" xfId="0" applyNumberFormat="1" applyFont="1" applyFill="1" applyBorder="1" applyAlignment="1" applyProtection="1">
      <alignment horizontal="center" vertical="center"/>
      <protection locked="0"/>
    </xf>
    <xf numFmtId="0" fontId="11" fillId="2" borderId="95" xfId="0" applyNumberFormat="1" applyFont="1" applyFill="1" applyBorder="1" applyAlignment="1" applyProtection="1">
      <alignment horizontal="center" vertical="center"/>
      <protection locked="0"/>
    </xf>
    <xf numFmtId="0" fontId="12" fillId="2" borderId="100" xfId="0" applyFont="1" applyFill="1" applyBorder="1" applyAlignment="1" applyProtection="1">
      <alignment horizontal="left" vertical="center" wrapText="1"/>
      <protection locked="0"/>
    </xf>
    <xf numFmtId="0" fontId="12" fillId="2" borderId="101" xfId="0" applyFont="1" applyFill="1" applyBorder="1" applyAlignment="1" applyProtection="1">
      <alignment horizontal="left" vertical="center" wrapText="1"/>
      <protection locked="0"/>
    </xf>
    <xf numFmtId="0" fontId="12" fillId="2" borderId="102" xfId="0" applyFont="1" applyFill="1" applyBorder="1" applyAlignment="1" applyProtection="1">
      <alignment horizontal="left" vertical="center" wrapText="1"/>
      <protection locked="0"/>
    </xf>
    <xf numFmtId="0" fontId="12" fillId="2" borderId="13" xfId="0" applyFont="1" applyFill="1" applyBorder="1" applyAlignment="1" applyProtection="1">
      <alignment horizontal="left" vertical="center" wrapText="1"/>
      <protection locked="0"/>
    </xf>
    <xf numFmtId="0" fontId="12" fillId="2" borderId="14" xfId="0" applyFont="1" applyFill="1" applyBorder="1" applyAlignment="1" applyProtection="1">
      <alignment horizontal="left" vertical="center" wrapText="1"/>
      <protection locked="0"/>
    </xf>
    <xf numFmtId="0" fontId="12" fillId="2" borderId="17" xfId="0" applyFont="1" applyFill="1" applyBorder="1" applyAlignment="1" applyProtection="1">
      <alignment horizontal="left" vertical="center" wrapText="1"/>
      <protection locked="0"/>
    </xf>
    <xf numFmtId="0" fontId="12" fillId="2" borderId="103" xfId="0" applyFont="1" applyFill="1" applyBorder="1" applyAlignment="1" applyProtection="1">
      <alignment horizontal="left" vertical="center" wrapText="1"/>
      <protection locked="0"/>
    </xf>
    <xf numFmtId="0" fontId="12" fillId="2" borderId="15" xfId="0" applyFont="1" applyFill="1" applyBorder="1" applyAlignment="1" applyProtection="1">
      <alignment horizontal="left" vertical="center" wrapText="1"/>
      <protection locked="0"/>
    </xf>
    <xf numFmtId="0" fontId="4" fillId="0" borderId="77" xfId="0" applyFont="1" applyBorder="1" applyAlignment="1">
      <alignment horizontal="center" vertical="center"/>
    </xf>
    <xf numFmtId="0" fontId="12" fillId="2" borderId="76" xfId="1" applyNumberFormat="1" applyFont="1" applyFill="1" applyBorder="1" applyAlignment="1" applyProtection="1">
      <alignment vertical="center" shrinkToFit="1"/>
      <protection locked="0"/>
    </xf>
    <xf numFmtId="0" fontId="12" fillId="2" borderId="77" xfId="1" applyNumberFormat="1" applyFont="1" applyFill="1" applyBorder="1" applyAlignment="1" applyProtection="1">
      <alignment vertical="center" shrinkToFit="1"/>
      <protection locked="0"/>
    </xf>
    <xf numFmtId="180" fontId="12" fillId="2" borderId="80" xfId="1" applyNumberFormat="1" applyFont="1" applyFill="1" applyBorder="1" applyAlignment="1" applyProtection="1">
      <alignment vertical="center" shrinkToFit="1"/>
      <protection locked="0"/>
    </xf>
    <xf numFmtId="0" fontId="4" fillId="0" borderId="0" xfId="0" applyFont="1" applyBorder="1" applyAlignment="1">
      <alignment horizontal="center" vertical="center"/>
    </xf>
    <xf numFmtId="179" fontId="12" fillId="2" borderId="81" xfId="1" applyNumberFormat="1" applyFont="1" applyFill="1" applyBorder="1" applyAlignment="1" applyProtection="1">
      <alignment vertical="center" shrinkToFit="1"/>
      <protection locked="0"/>
    </xf>
    <xf numFmtId="49" fontId="11" fillId="2" borderId="96" xfId="0" applyNumberFormat="1" applyFont="1" applyFill="1" applyBorder="1" applyAlignment="1" applyProtection="1">
      <alignment horizontal="center" vertical="center"/>
      <protection locked="0"/>
    </xf>
    <xf numFmtId="0" fontId="11" fillId="2" borderId="96" xfId="0" applyNumberFormat="1" applyFont="1" applyFill="1" applyBorder="1" applyAlignment="1" applyProtection="1">
      <alignment horizontal="center" vertical="center"/>
      <protection locked="0"/>
    </xf>
    <xf numFmtId="49" fontId="11" fillId="2" borderId="97" xfId="0" applyNumberFormat="1" applyFont="1" applyFill="1" applyBorder="1" applyAlignment="1" applyProtection="1">
      <alignment horizontal="center" vertical="center"/>
      <protection locked="0"/>
    </xf>
    <xf numFmtId="0" fontId="11" fillId="2" borderId="97" xfId="0" applyNumberFormat="1" applyFont="1" applyFill="1" applyBorder="1" applyAlignment="1" applyProtection="1">
      <alignment horizontal="center" vertical="center"/>
      <protection locked="0"/>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80" xfId="0" applyFont="1" applyFill="1" applyBorder="1" applyAlignment="1">
      <alignment horizontal="center" vertical="center"/>
    </xf>
    <xf numFmtId="0" fontId="3" fillId="0" borderId="81"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8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11" fillId="2" borderId="77" xfId="0" applyFont="1" applyFill="1" applyBorder="1" applyAlignment="1" applyProtection="1">
      <alignment horizontal="center" vertical="center" shrinkToFit="1"/>
      <protection locked="0"/>
    </xf>
    <xf numFmtId="0" fontId="1" fillId="2" borderId="77" xfId="0" applyFont="1" applyFill="1" applyBorder="1" applyAlignment="1" applyProtection="1">
      <alignment shrinkToFit="1"/>
      <protection locked="0"/>
    </xf>
    <xf numFmtId="0" fontId="1" fillId="2" borderId="80" xfId="0" applyFont="1" applyFill="1" applyBorder="1" applyAlignment="1" applyProtection="1">
      <alignment shrinkToFit="1"/>
      <protection locked="0"/>
    </xf>
    <xf numFmtId="0" fontId="11" fillId="2" borderId="0" xfId="0" applyFont="1" applyFill="1" applyBorder="1" applyAlignment="1" applyProtection="1">
      <alignment horizontal="center" vertical="center" shrinkToFit="1"/>
      <protection locked="0"/>
    </xf>
    <xf numFmtId="0" fontId="1" fillId="2" borderId="0" xfId="0" applyFont="1" applyFill="1" applyBorder="1" applyAlignment="1" applyProtection="1">
      <alignment shrinkToFit="1"/>
      <protection locked="0"/>
    </xf>
    <xf numFmtId="0" fontId="1" fillId="2" borderId="86" xfId="0" applyFont="1" applyFill="1" applyBorder="1" applyAlignment="1" applyProtection="1">
      <alignment shrinkToFit="1"/>
      <protection locked="0"/>
    </xf>
    <xf numFmtId="0" fontId="1" fillId="2" borderId="1" xfId="0" applyFont="1" applyFill="1" applyBorder="1" applyAlignment="1" applyProtection="1">
      <alignment shrinkToFit="1"/>
      <protection locked="0"/>
    </xf>
    <xf numFmtId="0" fontId="1" fillId="2" borderId="4" xfId="0" applyFont="1" applyFill="1" applyBorder="1" applyAlignment="1" applyProtection="1">
      <alignment shrinkToFit="1"/>
      <protection locked="0"/>
    </xf>
    <xf numFmtId="179" fontId="0" fillId="2" borderId="0" xfId="0" applyNumberFormat="1" applyFill="1" applyAlignment="1" applyProtection="1">
      <alignment vertical="center" shrinkToFit="1"/>
      <protection locked="0"/>
    </xf>
    <xf numFmtId="179" fontId="0" fillId="2" borderId="86" xfId="0" applyNumberFormat="1" applyFill="1" applyBorder="1" applyAlignment="1" applyProtection="1">
      <alignment vertical="center" shrinkToFit="1"/>
      <protection locked="0"/>
    </xf>
    <xf numFmtId="0" fontId="0" fillId="2" borderId="0" xfId="0" applyFill="1" applyAlignment="1" applyProtection="1">
      <alignment vertical="center" shrinkToFit="1"/>
      <protection locked="0"/>
    </xf>
    <xf numFmtId="0" fontId="0" fillId="2" borderId="86" xfId="0" applyFill="1" applyBorder="1" applyAlignment="1" applyProtection="1">
      <alignment vertical="center" shrinkToFit="1"/>
      <protection locked="0"/>
    </xf>
    <xf numFmtId="0" fontId="11" fillId="2" borderId="1" xfId="0" applyFont="1" applyFill="1" applyBorder="1" applyAlignment="1" applyProtection="1">
      <alignment horizontal="center" vertical="center"/>
      <protection locked="0"/>
    </xf>
    <xf numFmtId="0" fontId="11" fillId="2" borderId="1" xfId="0" applyFont="1" applyFill="1" applyBorder="1" applyAlignment="1" applyProtection="1">
      <alignment vertical="center" shrinkToFit="1"/>
      <protection locked="0"/>
    </xf>
    <xf numFmtId="176" fontId="12" fillId="2" borderId="0" xfId="0" applyNumberFormat="1" applyFont="1" applyFill="1" applyAlignment="1" applyProtection="1">
      <alignment horizontal="center" vertical="center"/>
      <protection locked="0"/>
    </xf>
    <xf numFmtId="0" fontId="4" fillId="0" borderId="0" xfId="0" applyFont="1" applyAlignment="1" applyProtection="1">
      <alignment horizontal="center" vertical="center"/>
    </xf>
    <xf numFmtId="49" fontId="12" fillId="2" borderId="0" xfId="0" applyNumberFormat="1" applyFont="1" applyFill="1" applyAlignment="1" applyProtection="1">
      <alignment horizontal="center" vertical="center"/>
      <protection locked="0"/>
    </xf>
    <xf numFmtId="0" fontId="11" fillId="2" borderId="35" xfId="0" applyFont="1" applyFill="1" applyBorder="1" applyAlignment="1" applyProtection="1">
      <alignment horizontal="center" vertical="center" shrinkToFit="1"/>
      <protection locked="0"/>
    </xf>
    <xf numFmtId="0" fontId="11" fillId="2" borderId="2" xfId="0" applyFont="1" applyFill="1" applyBorder="1" applyAlignment="1" applyProtection="1">
      <alignment horizontal="center" vertical="center" shrinkToFit="1"/>
      <protection locked="0"/>
    </xf>
    <xf numFmtId="0" fontId="11" fillId="2" borderId="36" xfId="0" applyFont="1" applyFill="1" applyBorder="1" applyAlignment="1" applyProtection="1">
      <alignment horizontal="center" vertical="center" shrinkToFit="1"/>
      <protection locked="0"/>
    </xf>
    <xf numFmtId="0" fontId="11" fillId="2" borderId="37" xfId="0" applyFont="1" applyFill="1" applyBorder="1" applyAlignment="1" applyProtection="1">
      <alignment horizontal="center" vertical="center" shrinkToFit="1"/>
      <protection locked="0"/>
    </xf>
    <xf numFmtId="0" fontId="11" fillId="2" borderId="3" xfId="0" applyFont="1" applyFill="1" applyBorder="1" applyAlignment="1" applyProtection="1">
      <alignment horizontal="center" vertical="center" shrinkToFit="1"/>
      <protection locked="0"/>
    </xf>
    <xf numFmtId="0" fontId="11" fillId="2" borderId="38" xfId="0" applyFont="1" applyFill="1" applyBorder="1" applyAlignment="1" applyProtection="1">
      <alignment horizontal="center" vertical="center" shrinkToFit="1"/>
      <protection locked="0"/>
    </xf>
    <xf numFmtId="49" fontId="11" fillId="2" borderId="106" xfId="0" applyNumberFormat="1" applyFont="1" applyFill="1" applyBorder="1" applyAlignment="1" applyProtection="1">
      <alignment horizontal="center" vertical="center"/>
      <protection locked="0"/>
    </xf>
    <xf numFmtId="0" fontId="11" fillId="2" borderId="27" xfId="0" applyNumberFormat="1" applyFont="1" applyFill="1" applyBorder="1" applyAlignment="1" applyProtection="1">
      <alignment horizontal="center" vertical="center"/>
      <protection locked="0"/>
    </xf>
    <xf numFmtId="0" fontId="11" fillId="2" borderId="28" xfId="0" applyNumberFormat="1" applyFont="1" applyFill="1" applyBorder="1" applyAlignment="1" applyProtection="1">
      <alignment horizontal="center" vertical="center"/>
      <protection locked="0"/>
    </xf>
    <xf numFmtId="49" fontId="11" fillId="2" borderId="107" xfId="0" applyNumberFormat="1" applyFont="1" applyFill="1" applyBorder="1" applyAlignment="1" applyProtection="1">
      <alignment horizontal="center" vertical="center"/>
      <protection locked="0"/>
    </xf>
    <xf numFmtId="0" fontId="11" fillId="2" borderId="110" xfId="0" applyNumberFormat="1" applyFont="1" applyFill="1" applyBorder="1" applyAlignment="1" applyProtection="1">
      <alignment horizontal="center" vertical="center"/>
      <protection locked="0"/>
    </xf>
    <xf numFmtId="0" fontId="11" fillId="2" borderId="29" xfId="0" applyNumberFormat="1" applyFont="1" applyFill="1" applyBorder="1" applyAlignment="1" applyProtection="1">
      <alignment horizontal="center" vertical="center"/>
      <protection locked="0"/>
    </xf>
    <xf numFmtId="49" fontId="11" fillId="2" borderId="108" xfId="0" applyNumberFormat="1" applyFont="1" applyFill="1" applyBorder="1" applyAlignment="1" applyProtection="1">
      <alignment horizontal="center" vertical="center"/>
      <protection locked="0"/>
    </xf>
    <xf numFmtId="0" fontId="11" fillId="2" borderId="25" xfId="0" applyNumberFormat="1" applyFont="1" applyFill="1" applyBorder="1" applyAlignment="1" applyProtection="1">
      <alignment horizontal="center" vertical="center"/>
      <protection locked="0"/>
    </xf>
    <xf numFmtId="0" fontId="11" fillId="2" borderId="26" xfId="0" applyNumberFormat="1" applyFont="1" applyFill="1" applyBorder="1" applyAlignment="1" applyProtection="1">
      <alignment horizontal="center" vertical="center"/>
      <protection locked="0"/>
    </xf>
    <xf numFmtId="0" fontId="11" fillId="2" borderId="40" xfId="0" applyFont="1" applyFill="1" applyBorder="1" applyAlignment="1" applyProtection="1">
      <alignment horizontal="center" vertical="center" wrapText="1"/>
      <protection locked="0"/>
    </xf>
    <xf numFmtId="0" fontId="11" fillId="2" borderId="41" xfId="0" applyFont="1" applyFill="1" applyBorder="1" applyAlignment="1" applyProtection="1">
      <alignment horizontal="center" vertical="center" wrapText="1"/>
      <protection locked="0"/>
    </xf>
    <xf numFmtId="0" fontId="11" fillId="2" borderId="42" xfId="0" applyFont="1" applyFill="1" applyBorder="1" applyAlignment="1" applyProtection="1">
      <alignment horizontal="center" vertical="center" wrapText="1"/>
      <protection locked="0"/>
    </xf>
    <xf numFmtId="0" fontId="11" fillId="2" borderId="43" xfId="0" applyFont="1" applyFill="1" applyBorder="1" applyAlignment="1" applyProtection="1">
      <alignment horizontal="center" vertical="center" wrapText="1"/>
      <protection locked="0"/>
    </xf>
    <xf numFmtId="0" fontId="11" fillId="2" borderId="44" xfId="0" applyFont="1" applyFill="1" applyBorder="1" applyAlignment="1" applyProtection="1">
      <alignment horizontal="center" vertical="center" wrapText="1"/>
      <protection locked="0"/>
    </xf>
    <xf numFmtId="0" fontId="11" fillId="2" borderId="45" xfId="0" applyFont="1" applyFill="1" applyBorder="1" applyAlignment="1" applyProtection="1">
      <alignment horizontal="center" vertical="center" wrapText="1"/>
      <protection locked="0"/>
    </xf>
    <xf numFmtId="0" fontId="11" fillId="2" borderId="35" xfId="0" applyFont="1" applyFill="1" applyBorder="1" applyAlignment="1" applyProtection="1">
      <alignment horizontal="center" vertical="center" wrapText="1"/>
      <protection locked="0"/>
    </xf>
    <xf numFmtId="0" fontId="11" fillId="2" borderId="2" xfId="0" applyFont="1" applyFill="1" applyBorder="1" applyAlignment="1" applyProtection="1">
      <alignment horizontal="center" vertical="center" wrapText="1"/>
      <protection locked="0"/>
    </xf>
    <xf numFmtId="0" fontId="11" fillId="2" borderId="36" xfId="0" applyFont="1" applyFill="1" applyBorder="1" applyAlignment="1" applyProtection="1">
      <alignment horizontal="center" vertical="center" wrapText="1"/>
      <protection locked="0"/>
    </xf>
    <xf numFmtId="0" fontId="11" fillId="2" borderId="37"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11" fillId="2" borderId="38" xfId="0" applyFont="1" applyFill="1" applyBorder="1" applyAlignment="1" applyProtection="1">
      <alignment horizontal="center" vertical="center" wrapText="1"/>
      <protection locked="0"/>
    </xf>
    <xf numFmtId="0" fontId="6" fillId="0" borderId="79" xfId="0" applyFont="1" applyBorder="1" applyAlignment="1" applyProtection="1">
      <alignment horizontal="center" vertical="center"/>
    </xf>
    <xf numFmtId="3" fontId="11" fillId="2" borderId="76" xfId="0" applyNumberFormat="1" applyFont="1" applyFill="1" applyBorder="1" applyAlignment="1" applyProtection="1">
      <alignment horizontal="center" vertical="center"/>
      <protection locked="0"/>
    </xf>
    <xf numFmtId="0" fontId="5" fillId="0" borderId="32" xfId="0" applyFont="1" applyBorder="1" applyAlignment="1" applyProtection="1">
      <alignment horizontal="center" vertical="center" wrapText="1"/>
    </xf>
    <xf numFmtId="0" fontId="5" fillId="0" borderId="79" xfId="0" applyFont="1" applyBorder="1" applyAlignment="1" applyProtection="1">
      <alignment horizontal="center" vertical="center" wrapText="1"/>
    </xf>
    <xf numFmtId="49" fontId="11" fillId="2" borderId="99" xfId="0" applyNumberFormat="1" applyFont="1" applyFill="1" applyBorder="1" applyAlignment="1" applyProtection="1">
      <alignment horizontal="center" vertical="center"/>
      <protection locked="0"/>
    </xf>
    <xf numFmtId="0" fontId="11" fillId="2" borderId="109" xfId="0" applyNumberFormat="1" applyFont="1" applyFill="1" applyBorder="1" applyAlignment="1" applyProtection="1">
      <alignment horizontal="center" vertical="center"/>
      <protection locked="0"/>
    </xf>
    <xf numFmtId="0" fontId="11" fillId="2" borderId="32" xfId="0" applyNumberFormat="1" applyFont="1" applyFill="1" applyBorder="1" applyAlignment="1" applyProtection="1">
      <alignment horizontal="center" vertical="center"/>
      <protection locked="0"/>
    </xf>
    <xf numFmtId="0" fontId="6" fillId="0" borderId="78" xfId="0" applyFont="1" applyBorder="1" applyAlignment="1" applyProtection="1">
      <alignment horizontal="center" vertical="center"/>
    </xf>
    <xf numFmtId="0" fontId="4" fillId="0" borderId="100" xfId="0" applyFont="1" applyBorder="1" applyAlignment="1" applyProtection="1">
      <alignment horizontal="center" vertical="center"/>
    </xf>
    <xf numFmtId="0" fontId="4" fillId="0" borderId="101" xfId="0" applyFont="1" applyBorder="1" applyAlignment="1" applyProtection="1">
      <alignment horizontal="center" vertical="center"/>
    </xf>
    <xf numFmtId="0" fontId="4" fillId="0" borderId="102" xfId="0" applyFont="1" applyBorder="1" applyAlignment="1" applyProtection="1">
      <alignment horizontal="center" vertical="center"/>
    </xf>
    <xf numFmtId="0" fontId="4" fillId="0" borderId="20" xfId="0" applyFont="1" applyBorder="1" applyAlignment="1" applyProtection="1">
      <alignment horizontal="center" vertical="center"/>
    </xf>
    <xf numFmtId="0" fontId="4" fillId="0" borderId="21" xfId="0" applyFont="1" applyBorder="1" applyAlignment="1" applyProtection="1">
      <alignment horizontal="center" vertical="center"/>
    </xf>
    <xf numFmtId="0" fontId="4" fillId="0" borderId="22" xfId="0" applyFont="1" applyBorder="1" applyAlignment="1" applyProtection="1">
      <alignment horizontal="center" vertical="center"/>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4" fillId="0" borderId="17" xfId="0" applyFont="1" applyBorder="1" applyAlignment="1" applyProtection="1">
      <alignment horizontal="center" vertical="center"/>
    </xf>
    <xf numFmtId="0" fontId="4" fillId="0" borderId="103" xfId="0" applyFont="1" applyBorder="1" applyAlignment="1" applyProtection="1">
      <alignment horizontal="center" vertical="center"/>
    </xf>
    <xf numFmtId="0" fontId="4" fillId="0" borderId="23" xfId="0" applyFont="1" applyBorder="1" applyAlignment="1" applyProtection="1">
      <alignment horizontal="center" vertical="center"/>
    </xf>
    <xf numFmtId="0" fontId="4" fillId="0" borderId="15" xfId="0" applyFont="1" applyBorder="1" applyAlignment="1" applyProtection="1">
      <alignment horizontal="center" vertical="center"/>
    </xf>
    <xf numFmtId="0" fontId="4" fillId="0" borderId="104" xfId="0" applyFont="1" applyBorder="1" applyAlignment="1" applyProtection="1">
      <alignment horizontal="center" vertical="center"/>
    </xf>
    <xf numFmtId="0" fontId="4" fillId="0" borderId="24" xfId="0" applyFont="1" applyBorder="1" applyAlignment="1" applyProtection="1">
      <alignment horizontal="center" vertical="center"/>
    </xf>
    <xf numFmtId="0" fontId="4" fillId="0" borderId="6" xfId="0" applyFont="1" applyBorder="1" applyAlignment="1" applyProtection="1">
      <alignment horizontal="center" vertical="center"/>
    </xf>
    <xf numFmtId="0" fontId="5" fillId="0" borderId="97" xfId="0" applyFont="1" applyBorder="1" applyAlignment="1" applyProtection="1">
      <alignment horizontal="distributed" vertical="center"/>
    </xf>
    <xf numFmtId="0" fontId="5" fillId="0" borderId="99" xfId="0" applyFont="1" applyBorder="1" applyAlignment="1" applyProtection="1">
      <alignment horizontal="left" vertical="top"/>
    </xf>
    <xf numFmtId="0" fontId="8" fillId="0" borderId="79" xfId="0" applyFont="1" applyBorder="1" applyAlignment="1" applyProtection="1">
      <alignment horizontal="center" vertical="center"/>
    </xf>
    <xf numFmtId="0" fontId="3" fillId="0" borderId="79" xfId="0" applyFont="1" applyBorder="1" applyAlignment="1" applyProtection="1">
      <alignment horizontal="center" vertical="center"/>
    </xf>
    <xf numFmtId="0" fontId="3" fillId="0" borderId="99" xfId="0" applyFont="1" applyBorder="1" applyAlignment="1" applyProtection="1">
      <alignment horizontal="center" vertical="center"/>
    </xf>
    <xf numFmtId="0" fontId="11" fillId="2" borderId="105" xfId="0" applyFont="1" applyFill="1" applyBorder="1" applyAlignment="1" applyProtection="1">
      <alignment horizontal="center" vertical="center" shrinkToFit="1"/>
      <protection locked="0"/>
    </xf>
    <xf numFmtId="0" fontId="11" fillId="2" borderId="57" xfId="0" applyFont="1" applyFill="1" applyBorder="1" applyAlignment="1" applyProtection="1">
      <alignment horizontal="center" vertical="center" shrinkToFit="1"/>
      <protection locked="0"/>
    </xf>
    <xf numFmtId="0" fontId="1" fillId="2" borderId="16" xfId="0" applyFont="1" applyFill="1" applyBorder="1" applyAlignment="1" applyProtection="1">
      <alignment shrinkToFit="1"/>
      <protection locked="0"/>
    </xf>
    <xf numFmtId="0" fontId="9" fillId="0" borderId="0" xfId="0" applyFont="1" applyFill="1" applyBorder="1" applyAlignment="1" applyProtection="1">
      <alignment horizontal="distributed" vertical="center"/>
    </xf>
    <xf numFmtId="0" fontId="9" fillId="0" borderId="1" xfId="0" applyFont="1" applyFill="1" applyBorder="1" applyAlignment="1" applyProtection="1">
      <alignment horizontal="distributed" vertical="center"/>
    </xf>
    <xf numFmtId="0" fontId="5" fillId="0" borderId="97" xfId="0" applyFont="1" applyFill="1" applyBorder="1" applyAlignment="1" applyProtection="1">
      <alignment horizontal="distributed" vertical="center"/>
    </xf>
    <xf numFmtId="0" fontId="6" fillId="0" borderId="39" xfId="0" applyFont="1" applyFill="1" applyBorder="1" applyAlignment="1" applyProtection="1">
      <alignment horizontal="left" wrapText="1" indent="1"/>
    </xf>
    <xf numFmtId="0" fontId="6" fillId="0" borderId="30" xfId="0" applyFont="1" applyFill="1" applyBorder="1" applyAlignment="1" applyProtection="1">
      <alignment horizontal="left" wrapText="1" indent="1"/>
    </xf>
    <xf numFmtId="0" fontId="6" fillId="0" borderId="31" xfId="0" applyFont="1" applyFill="1" applyBorder="1" applyAlignment="1" applyProtection="1">
      <alignment horizontal="left" wrapText="1" indent="1"/>
    </xf>
    <xf numFmtId="0" fontId="6" fillId="0" borderId="13" xfId="0" applyFont="1" applyFill="1" applyBorder="1" applyAlignment="1" applyProtection="1">
      <alignment horizontal="left" wrapText="1" indent="1"/>
    </xf>
    <xf numFmtId="0" fontId="6" fillId="0" borderId="14" xfId="0" applyFont="1" applyFill="1" applyBorder="1" applyAlignment="1" applyProtection="1">
      <alignment horizontal="left" wrapText="1" indent="1"/>
    </xf>
    <xf numFmtId="0" fontId="6" fillId="0" borderId="15" xfId="0" applyFont="1" applyFill="1" applyBorder="1" applyAlignment="1" applyProtection="1">
      <alignment horizontal="left" wrapText="1" indent="1"/>
    </xf>
    <xf numFmtId="179" fontId="12" fillId="0" borderId="81" xfId="1" applyNumberFormat="1" applyFont="1" applyFill="1" applyBorder="1" applyAlignment="1" applyProtection="1">
      <alignment vertical="center" shrinkToFit="1"/>
    </xf>
    <xf numFmtId="179" fontId="12" fillId="0" borderId="0" xfId="1" applyNumberFormat="1" applyFont="1" applyFill="1" applyBorder="1" applyAlignment="1" applyProtection="1">
      <alignment vertical="center" shrinkToFit="1"/>
    </xf>
    <xf numFmtId="0" fontId="4" fillId="0" borderId="0" xfId="0" applyFont="1" applyFill="1" applyBorder="1" applyAlignment="1" applyProtection="1">
      <alignment horizontal="center" vertical="center"/>
    </xf>
    <xf numFmtId="0" fontId="5" fillId="0" borderId="77" xfId="0" applyFont="1" applyFill="1" applyBorder="1" applyAlignment="1" applyProtection="1">
      <alignment horizontal="left" vertical="top"/>
    </xf>
    <xf numFmtId="0" fontId="5" fillId="0" borderId="80" xfId="0" applyFont="1" applyFill="1" applyBorder="1" applyAlignment="1" applyProtection="1">
      <alignment horizontal="left" vertical="top"/>
    </xf>
    <xf numFmtId="0" fontId="6" fillId="0" borderId="76" xfId="0" applyFont="1" applyFill="1" applyBorder="1" applyAlignment="1" applyProtection="1">
      <alignment horizontal="center" vertical="center"/>
    </xf>
    <xf numFmtId="0" fontId="6" fillId="0" borderId="77" xfId="0" applyFont="1" applyFill="1" applyBorder="1" applyAlignment="1" applyProtection="1">
      <alignment horizontal="center" vertical="center"/>
    </xf>
    <xf numFmtId="0" fontId="6" fillId="0" borderId="80" xfId="0" applyFont="1" applyFill="1" applyBorder="1" applyAlignment="1" applyProtection="1">
      <alignment horizontal="center" vertical="center"/>
    </xf>
    <xf numFmtId="0" fontId="6" fillId="0" borderId="5"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6" fillId="0" borderId="4" xfId="0" applyFont="1" applyFill="1" applyBorder="1" applyAlignment="1" applyProtection="1">
      <alignment horizontal="center" vertical="center"/>
    </xf>
    <xf numFmtId="0" fontId="11" fillId="0" borderId="77" xfId="0" applyNumberFormat="1" applyFont="1" applyFill="1" applyBorder="1" applyAlignment="1" applyProtection="1">
      <alignment horizontal="center" vertical="center"/>
    </xf>
    <xf numFmtId="0" fontId="11" fillId="0" borderId="0" xfId="0" applyNumberFormat="1" applyFont="1" applyFill="1" applyBorder="1" applyAlignment="1" applyProtection="1">
      <alignment horizontal="center" vertical="center"/>
    </xf>
    <xf numFmtId="0" fontId="11" fillId="0" borderId="1" xfId="0" applyNumberFormat="1" applyFont="1" applyFill="1" applyBorder="1" applyAlignment="1" applyProtection="1">
      <alignment horizontal="center" vertical="center"/>
    </xf>
    <xf numFmtId="49" fontId="11" fillId="0" borderId="98" xfId="0" applyNumberFormat="1" applyFont="1" applyFill="1" applyBorder="1" applyAlignment="1" applyProtection="1">
      <alignment horizontal="center" vertical="center"/>
    </xf>
    <xf numFmtId="0" fontId="11" fillId="0" borderId="98" xfId="0" applyNumberFormat="1" applyFont="1" applyFill="1" applyBorder="1" applyAlignment="1" applyProtection="1">
      <alignment horizontal="center" vertical="center"/>
    </xf>
    <xf numFmtId="0" fontId="12" fillId="0" borderId="100" xfId="0" applyFont="1" applyFill="1" applyBorder="1" applyAlignment="1" applyProtection="1">
      <alignment horizontal="left" vertical="center" wrapText="1"/>
    </xf>
    <xf numFmtId="0" fontId="12" fillId="0" borderId="101" xfId="0" applyFont="1" applyFill="1" applyBorder="1" applyAlignment="1" applyProtection="1">
      <alignment horizontal="left" vertical="center" wrapText="1"/>
    </xf>
    <xf numFmtId="0" fontId="12" fillId="0" borderId="103" xfId="0" applyFont="1" applyFill="1" applyBorder="1" applyAlignment="1" applyProtection="1">
      <alignment horizontal="left" vertical="center" wrapText="1"/>
    </xf>
    <xf numFmtId="0" fontId="12" fillId="0" borderId="52" xfId="0" applyFont="1" applyFill="1" applyBorder="1" applyAlignment="1" applyProtection="1">
      <alignment horizontal="left" vertical="center" wrapText="1"/>
    </xf>
    <xf numFmtId="0" fontId="12" fillId="0" borderId="53" xfId="0" applyFont="1" applyFill="1" applyBorder="1" applyAlignment="1" applyProtection="1">
      <alignment horizontal="left" vertical="center" wrapText="1"/>
    </xf>
    <xf numFmtId="0" fontId="12" fillId="0" borderId="55" xfId="0" applyFont="1" applyFill="1" applyBorder="1" applyAlignment="1" applyProtection="1">
      <alignment horizontal="left" vertical="center" wrapText="1"/>
    </xf>
    <xf numFmtId="49" fontId="11" fillId="0" borderId="78" xfId="0" applyNumberFormat="1" applyFont="1" applyFill="1" applyBorder="1" applyAlignment="1" applyProtection="1">
      <alignment horizontal="center" vertical="center"/>
    </xf>
    <xf numFmtId="0" fontId="11" fillId="0" borderId="78" xfId="0" applyNumberFormat="1" applyFont="1" applyFill="1" applyBorder="1" applyAlignment="1" applyProtection="1">
      <alignment horizontal="center" vertical="center"/>
    </xf>
    <xf numFmtId="49" fontId="11" fillId="0" borderId="97" xfId="0" applyNumberFormat="1" applyFont="1" applyFill="1" applyBorder="1" applyAlignment="1" applyProtection="1">
      <alignment horizontal="center" vertical="center"/>
    </xf>
    <xf numFmtId="0" fontId="11" fillId="0" borderId="97" xfId="0" applyNumberFormat="1" applyFont="1" applyFill="1" applyBorder="1" applyAlignment="1" applyProtection="1">
      <alignment horizontal="center" vertical="center"/>
    </xf>
    <xf numFmtId="0" fontId="12" fillId="0" borderId="76" xfId="1" applyNumberFormat="1" applyFont="1" applyFill="1" applyBorder="1" applyAlignment="1" applyProtection="1">
      <alignment vertical="center" shrinkToFit="1"/>
    </xf>
    <xf numFmtId="0" fontId="12" fillId="0" borderId="77" xfId="1" applyNumberFormat="1" applyFont="1" applyFill="1" applyBorder="1" applyAlignment="1" applyProtection="1">
      <alignment vertical="center" shrinkToFit="1"/>
    </xf>
    <xf numFmtId="3" fontId="11" fillId="0" borderId="76" xfId="0" applyNumberFormat="1" applyFont="1" applyFill="1" applyBorder="1" applyAlignment="1" applyProtection="1">
      <alignment horizontal="center" vertical="center"/>
    </xf>
    <xf numFmtId="3" fontId="11" fillId="0" borderId="77" xfId="0" applyNumberFormat="1" applyFont="1" applyFill="1" applyBorder="1" applyAlignment="1" applyProtection="1">
      <alignment horizontal="center" vertical="center"/>
    </xf>
    <xf numFmtId="3" fontId="11" fillId="0" borderId="81" xfId="0" applyNumberFormat="1" applyFont="1" applyFill="1" applyBorder="1" applyAlignment="1" applyProtection="1">
      <alignment horizontal="center" vertical="center"/>
    </xf>
    <xf numFmtId="3" fontId="11" fillId="0" borderId="0" xfId="0" applyNumberFormat="1" applyFont="1" applyFill="1" applyBorder="1" applyAlignment="1" applyProtection="1">
      <alignment horizontal="center" vertical="center"/>
    </xf>
    <xf numFmtId="3" fontId="11" fillId="0" borderId="5" xfId="0" applyNumberFormat="1" applyFont="1" applyFill="1" applyBorder="1" applyAlignment="1" applyProtection="1">
      <alignment horizontal="center" vertical="center"/>
    </xf>
    <xf numFmtId="3" fontId="11"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12" fillId="0" borderId="5" xfId="1" applyNumberFormat="1" applyFont="1" applyFill="1" applyBorder="1" applyAlignment="1" applyProtection="1">
      <alignment horizontal="center" vertical="center" shrinkToFit="1"/>
    </xf>
    <xf numFmtId="0" fontId="0" fillId="0" borderId="4" xfId="0" applyNumberFormat="1" applyFill="1" applyBorder="1" applyAlignment="1" applyProtection="1">
      <alignment shrinkToFit="1"/>
    </xf>
    <xf numFmtId="0" fontId="4" fillId="0" borderId="77" xfId="0" applyFont="1" applyFill="1" applyBorder="1" applyAlignment="1" applyProtection="1">
      <alignment horizontal="center" vertical="center"/>
    </xf>
    <xf numFmtId="0" fontId="12" fillId="0" borderId="13" xfId="0" applyFont="1" applyFill="1" applyBorder="1" applyAlignment="1" applyProtection="1">
      <alignment horizontal="left" vertical="center" wrapText="1"/>
    </xf>
    <xf numFmtId="0" fontId="12" fillId="0" borderId="14"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4" fillId="0" borderId="18" xfId="0"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4" fillId="0" borderId="33" xfId="0" applyFont="1" applyFill="1" applyBorder="1" applyAlignment="1" applyProtection="1">
      <alignment horizontal="center" vertical="center"/>
    </xf>
    <xf numFmtId="0" fontId="4" fillId="0" borderId="34" xfId="0" applyFont="1" applyFill="1" applyBorder="1" applyAlignment="1" applyProtection="1">
      <alignment horizontal="center" vertical="center"/>
    </xf>
    <xf numFmtId="0" fontId="4" fillId="0" borderId="39" xfId="0" applyFont="1" applyFill="1" applyBorder="1" applyAlignment="1" applyProtection="1">
      <alignment horizontal="center" vertical="center" wrapText="1"/>
    </xf>
    <xf numFmtId="0" fontId="0" fillId="0" borderId="86" xfId="0" applyFill="1" applyBorder="1" applyProtection="1"/>
    <xf numFmtId="0" fontId="0" fillId="0" borderId="5" xfId="0" applyFill="1" applyBorder="1" applyProtection="1"/>
    <xf numFmtId="0" fontId="0" fillId="0" borderId="4" xfId="0" applyFill="1" applyBorder="1" applyProtection="1"/>
    <xf numFmtId="0" fontId="8" fillId="0" borderId="70" xfId="0" applyFont="1" applyFill="1" applyBorder="1" applyAlignment="1" applyProtection="1">
      <alignment horizontal="center" vertical="center" wrapText="1"/>
    </xf>
    <xf numFmtId="0" fontId="9" fillId="0" borderId="71" xfId="0" applyFont="1" applyFill="1" applyBorder="1" applyAlignment="1" applyProtection="1">
      <alignment horizontal="center" vertical="center" wrapText="1"/>
    </xf>
    <xf numFmtId="0" fontId="9" fillId="0" borderId="72" xfId="0" applyFont="1" applyFill="1" applyBorder="1" applyAlignment="1" applyProtection="1">
      <alignment horizontal="center" vertical="center" wrapText="1"/>
    </xf>
    <xf numFmtId="0" fontId="9" fillId="0" borderId="73" xfId="0" applyFont="1" applyFill="1" applyBorder="1" applyAlignment="1" applyProtection="1">
      <alignment horizontal="center" vertical="center" wrapText="1"/>
    </xf>
    <xf numFmtId="0" fontId="9" fillId="0" borderId="74" xfId="0" applyFont="1" applyFill="1" applyBorder="1" applyAlignment="1" applyProtection="1">
      <alignment horizontal="center" vertical="center" wrapText="1"/>
    </xf>
    <xf numFmtId="0" fontId="9" fillId="0" borderId="75" xfId="0" applyFont="1" applyFill="1" applyBorder="1" applyAlignment="1" applyProtection="1">
      <alignment horizontal="center" vertical="center" wrapText="1"/>
    </xf>
    <xf numFmtId="180" fontId="12" fillId="0" borderId="76" xfId="1" applyNumberFormat="1" applyFont="1" applyFill="1" applyBorder="1" applyAlignment="1" applyProtection="1">
      <alignment vertical="center" shrinkToFit="1"/>
    </xf>
    <xf numFmtId="180" fontId="12" fillId="0" borderId="77" xfId="1" applyNumberFormat="1" applyFont="1" applyFill="1" applyBorder="1" applyAlignment="1" applyProtection="1">
      <alignment vertical="center" shrinkToFit="1"/>
    </xf>
    <xf numFmtId="0" fontId="11" fillId="0" borderId="1" xfId="0" applyFont="1" applyFill="1" applyBorder="1" applyAlignment="1" applyProtection="1">
      <alignment horizontal="center" vertical="center"/>
    </xf>
    <xf numFmtId="0" fontId="6" fillId="0" borderId="35" xfId="0" applyFont="1" applyFill="1" applyBorder="1" applyAlignment="1" applyProtection="1">
      <alignment horizontal="distributed" vertical="center" wrapText="1" justifyLastLine="1"/>
    </xf>
    <xf numFmtId="0" fontId="6" fillId="0" borderId="2" xfId="0" applyFont="1" applyFill="1" applyBorder="1" applyAlignment="1" applyProtection="1">
      <alignment horizontal="distributed" vertical="center" wrapText="1" justifyLastLine="1"/>
    </xf>
    <xf numFmtId="0" fontId="6" fillId="0" borderId="36" xfId="0" applyFont="1" applyFill="1" applyBorder="1" applyAlignment="1" applyProtection="1">
      <alignment horizontal="distributed" vertical="center" wrapText="1" justifyLastLine="1"/>
    </xf>
    <xf numFmtId="0" fontId="6" fillId="0" borderId="37" xfId="0" applyFont="1" applyFill="1" applyBorder="1" applyAlignment="1" applyProtection="1">
      <alignment horizontal="distributed" vertical="center" wrapText="1" justifyLastLine="1"/>
    </xf>
    <xf numFmtId="0" fontId="6" fillId="0" borderId="3" xfId="0" applyFont="1" applyFill="1" applyBorder="1" applyAlignment="1" applyProtection="1">
      <alignment horizontal="distributed" vertical="center" wrapText="1" justifyLastLine="1"/>
    </xf>
    <xf numFmtId="0" fontId="6" fillId="0" borderId="38" xfId="0" applyFont="1" applyFill="1" applyBorder="1" applyAlignment="1" applyProtection="1">
      <alignment horizontal="distributed" vertical="center" wrapText="1" justifyLastLine="1"/>
    </xf>
    <xf numFmtId="0" fontId="4" fillId="0" borderId="3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3"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11" fillId="0" borderId="1" xfId="0" applyFont="1" applyFill="1" applyBorder="1" applyAlignment="1" applyProtection="1">
      <alignment horizontal="left" vertical="center" shrinkToFit="1"/>
    </xf>
    <xf numFmtId="179" fontId="12" fillId="0" borderId="5" xfId="1" applyNumberFormat="1" applyFont="1" applyFill="1" applyBorder="1" applyAlignment="1" applyProtection="1">
      <alignment vertical="center" shrinkToFit="1"/>
    </xf>
    <xf numFmtId="179" fontId="12" fillId="0" borderId="1" xfId="1" applyNumberFormat="1" applyFont="1" applyFill="1" applyBorder="1" applyAlignment="1" applyProtection="1">
      <alignment vertical="center" shrinkToFit="1"/>
    </xf>
    <xf numFmtId="179" fontId="12" fillId="0" borderId="4" xfId="1" applyNumberFormat="1" applyFont="1" applyFill="1" applyBorder="1" applyAlignment="1" applyProtection="1">
      <alignment vertical="center" shrinkToFit="1"/>
    </xf>
    <xf numFmtId="179" fontId="12" fillId="0" borderId="86" xfId="1" applyNumberFormat="1" applyFont="1" applyFill="1" applyBorder="1" applyAlignment="1" applyProtection="1">
      <alignment vertical="center" shrinkToFit="1"/>
    </xf>
    <xf numFmtId="0" fontId="12" fillId="0" borderId="102" xfId="0" applyFont="1" applyFill="1" applyBorder="1" applyAlignment="1" applyProtection="1">
      <alignment horizontal="left" vertical="center" wrapText="1"/>
    </xf>
    <xf numFmtId="0" fontId="12" fillId="0" borderId="17" xfId="0" applyFont="1" applyFill="1" applyBorder="1" applyAlignment="1" applyProtection="1">
      <alignment horizontal="left" vertical="center" wrapText="1"/>
    </xf>
    <xf numFmtId="0" fontId="4" fillId="0" borderId="2" xfId="0" applyFont="1" applyFill="1" applyBorder="1" applyAlignment="1" applyProtection="1">
      <alignment horizontal="distributed" vertical="center" justifyLastLine="1"/>
    </xf>
    <xf numFmtId="0" fontId="4" fillId="0" borderId="3" xfId="0" applyFont="1" applyFill="1" applyBorder="1" applyAlignment="1" applyProtection="1">
      <alignment horizontal="distributed" vertical="center" justifyLastLine="1"/>
    </xf>
    <xf numFmtId="49" fontId="12" fillId="0" borderId="0" xfId="0" applyNumberFormat="1" applyFont="1" applyFill="1" applyAlignment="1" applyProtection="1">
      <alignment horizontal="center" vertical="center"/>
    </xf>
    <xf numFmtId="0" fontId="12" fillId="0" borderId="0" xfId="0" applyNumberFormat="1" applyFont="1" applyFill="1" applyAlignment="1" applyProtection="1">
      <alignment horizontal="center" vertical="center"/>
    </xf>
    <xf numFmtId="0" fontId="4" fillId="0" borderId="1" xfId="0" applyFont="1" applyFill="1" applyBorder="1" applyAlignment="1" applyProtection="1">
      <alignment horizontal="center" vertical="center"/>
    </xf>
    <xf numFmtId="0" fontId="11" fillId="0" borderId="105" xfId="0" applyFont="1" applyFill="1" applyBorder="1" applyAlignment="1" applyProtection="1">
      <alignment horizontal="center" vertical="center" shrinkToFit="1"/>
    </xf>
    <xf numFmtId="0" fontId="1" fillId="0" borderId="77" xfId="0" applyFont="1" applyFill="1" applyBorder="1" applyAlignment="1" applyProtection="1">
      <alignment shrinkToFit="1"/>
    </xf>
    <xf numFmtId="0" fontId="1" fillId="0" borderId="80" xfId="0" applyFont="1" applyFill="1" applyBorder="1" applyAlignment="1" applyProtection="1">
      <alignment shrinkToFit="1"/>
    </xf>
    <xf numFmtId="0" fontId="11" fillId="0" borderId="57" xfId="0" applyFont="1" applyFill="1" applyBorder="1" applyAlignment="1" applyProtection="1">
      <alignment horizontal="center" vertical="center" shrinkToFit="1"/>
    </xf>
    <xf numFmtId="0" fontId="1" fillId="0" borderId="0" xfId="0" applyFont="1" applyFill="1" applyBorder="1" applyAlignment="1" applyProtection="1">
      <alignment shrinkToFit="1"/>
    </xf>
    <xf numFmtId="0" fontId="1" fillId="0" borderId="86" xfId="0" applyFont="1" applyFill="1" applyBorder="1" applyAlignment="1" applyProtection="1">
      <alignment shrinkToFit="1"/>
    </xf>
    <xf numFmtId="0" fontId="1" fillId="0" borderId="16" xfId="0" applyFont="1" applyFill="1" applyBorder="1" applyAlignment="1" applyProtection="1">
      <alignment shrinkToFit="1"/>
    </xf>
    <xf numFmtId="0" fontId="1" fillId="0" borderId="1" xfId="0" applyFont="1" applyFill="1" applyBorder="1" applyAlignment="1" applyProtection="1">
      <alignment shrinkToFit="1"/>
    </xf>
    <xf numFmtId="0" fontId="1" fillId="0" borderId="4" xfId="0" applyFont="1" applyFill="1" applyBorder="1" applyAlignment="1" applyProtection="1">
      <alignment shrinkToFit="1"/>
    </xf>
    <xf numFmtId="0" fontId="3" fillId="0"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80" xfId="0" applyFont="1" applyFill="1" applyBorder="1" applyAlignment="1" applyProtection="1">
      <alignment horizontal="center" vertical="center"/>
    </xf>
    <xf numFmtId="0" fontId="3" fillId="0" borderId="81"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3" fillId="0" borderId="86" xfId="0" applyFont="1" applyFill="1" applyBorder="1" applyAlignment="1" applyProtection="1">
      <alignment horizontal="center" vertical="center"/>
    </xf>
    <xf numFmtId="0" fontId="3" fillId="0" borderId="5"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3" fillId="0" borderId="4" xfId="0" applyFont="1" applyFill="1" applyBorder="1" applyAlignment="1" applyProtection="1">
      <alignment horizontal="center" vertical="center"/>
    </xf>
    <xf numFmtId="0" fontId="12" fillId="0" borderId="54" xfId="0" applyFont="1" applyFill="1" applyBorder="1" applyAlignment="1" applyProtection="1">
      <alignment horizontal="left" vertical="center" wrapText="1"/>
    </xf>
    <xf numFmtId="0" fontId="12" fillId="0" borderId="39" xfId="0" applyFont="1" applyFill="1" applyBorder="1" applyAlignment="1" applyProtection="1">
      <alignment horizontal="left" vertical="center" wrapText="1"/>
    </xf>
    <xf numFmtId="0" fontId="12" fillId="0" borderId="30" xfId="0" applyFont="1" applyFill="1" applyBorder="1" applyAlignment="1" applyProtection="1">
      <alignment horizontal="left" vertical="center" wrapText="1"/>
    </xf>
    <xf numFmtId="0" fontId="12" fillId="0" borderId="51" xfId="0" applyFont="1" applyFill="1" applyBorder="1" applyAlignment="1" applyProtection="1">
      <alignment horizontal="left" vertical="center" wrapText="1"/>
    </xf>
    <xf numFmtId="0" fontId="12" fillId="0" borderId="31" xfId="0" applyFont="1" applyFill="1" applyBorder="1" applyAlignment="1" applyProtection="1">
      <alignment horizontal="left" vertical="center" wrapText="1"/>
    </xf>
    <xf numFmtId="0" fontId="8" fillId="0"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0" borderId="94" xfId="0" applyFont="1" applyFill="1" applyBorder="1" applyAlignment="1" applyProtection="1">
      <alignment horizontal="center" vertical="center"/>
    </xf>
    <xf numFmtId="0" fontId="3" fillId="0" borderId="99" xfId="0" applyFont="1" applyFill="1" applyBorder="1" applyAlignment="1" applyProtection="1">
      <alignment horizontal="center" vertical="center"/>
    </xf>
    <xf numFmtId="49" fontId="11" fillId="0" borderId="94" xfId="0" applyNumberFormat="1" applyFont="1" applyFill="1" applyBorder="1" applyAlignment="1" applyProtection="1">
      <alignment horizontal="center" vertical="center"/>
    </xf>
    <xf numFmtId="0" fontId="11" fillId="0" borderId="94" xfId="0" applyNumberFormat="1" applyFont="1" applyFill="1" applyBorder="1" applyAlignment="1" applyProtection="1">
      <alignment horizontal="center" vertical="center"/>
    </xf>
    <xf numFmtId="49" fontId="11" fillId="0" borderId="95" xfId="0" applyNumberFormat="1" applyFont="1" applyFill="1" applyBorder="1" applyAlignment="1" applyProtection="1">
      <alignment horizontal="center" vertical="center"/>
    </xf>
    <xf numFmtId="0" fontId="11" fillId="0" borderId="95" xfId="0" applyNumberFormat="1" applyFont="1" applyFill="1" applyBorder="1" applyAlignment="1" applyProtection="1">
      <alignment horizontal="center" vertical="center"/>
    </xf>
    <xf numFmtId="0" fontId="6" fillId="0" borderId="79" xfId="0" applyFont="1" applyFill="1" applyBorder="1" applyAlignment="1" applyProtection="1">
      <alignment horizontal="center" vertical="center"/>
    </xf>
    <xf numFmtId="0" fontId="4" fillId="0" borderId="100" xfId="0" applyFont="1" applyFill="1" applyBorder="1" applyAlignment="1" applyProtection="1">
      <alignment horizontal="center" vertical="center"/>
    </xf>
    <xf numFmtId="0" fontId="4" fillId="0" borderId="101" xfId="0" applyFont="1" applyFill="1" applyBorder="1" applyAlignment="1" applyProtection="1">
      <alignment horizontal="center" vertical="center"/>
    </xf>
    <xf numFmtId="0" fontId="4" fillId="0" borderId="102" xfId="0" applyFont="1" applyFill="1" applyBorder="1" applyAlignment="1" applyProtection="1">
      <alignment horizontal="center" vertical="center"/>
    </xf>
    <xf numFmtId="0" fontId="4" fillId="0" borderId="20" xfId="0" applyFont="1" applyFill="1" applyBorder="1" applyAlignment="1" applyProtection="1">
      <alignment horizontal="center" vertical="center"/>
    </xf>
    <xf numFmtId="0" fontId="4" fillId="0" borderId="21" xfId="0" applyFont="1" applyFill="1" applyBorder="1" applyAlignment="1" applyProtection="1">
      <alignment horizontal="center" vertical="center"/>
    </xf>
    <xf numFmtId="0" fontId="4" fillId="0" borderId="22"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14" xfId="0"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4" fillId="0" borderId="103" xfId="0" applyFont="1" applyFill="1" applyBorder="1" applyAlignment="1" applyProtection="1">
      <alignment horizontal="center" vertical="center"/>
    </xf>
    <xf numFmtId="0" fontId="4" fillId="0" borderId="23" xfId="0" applyFont="1" applyFill="1" applyBorder="1" applyAlignment="1" applyProtection="1">
      <alignment horizontal="center" vertical="center"/>
    </xf>
    <xf numFmtId="0" fontId="4" fillId="0" borderId="15" xfId="0" applyFont="1" applyFill="1" applyBorder="1" applyAlignment="1" applyProtection="1">
      <alignment horizontal="center" vertical="center"/>
    </xf>
    <xf numFmtId="0" fontId="6" fillId="0" borderId="76" xfId="0" applyFont="1" applyFill="1" applyBorder="1" applyAlignment="1" applyProtection="1">
      <alignment horizontal="left" vertical="center" wrapText="1" indent="1"/>
    </xf>
    <xf numFmtId="0" fontId="6" fillId="0" borderId="77" xfId="0" applyFont="1" applyFill="1" applyBorder="1" applyAlignment="1" applyProtection="1">
      <alignment horizontal="left" vertical="center" indent="1"/>
    </xf>
    <xf numFmtId="0" fontId="6" fillId="0" borderId="80" xfId="0" applyFont="1" applyFill="1" applyBorder="1" applyAlignment="1" applyProtection="1">
      <alignment horizontal="left" vertical="center" indent="1"/>
    </xf>
    <xf numFmtId="0" fontId="6" fillId="0" borderId="5" xfId="0" applyFont="1" applyFill="1" applyBorder="1" applyAlignment="1" applyProtection="1">
      <alignment horizontal="left" vertical="center" indent="1"/>
    </xf>
    <xf numFmtId="0" fontId="6" fillId="0" borderId="1" xfId="0" applyFont="1" applyFill="1" applyBorder="1" applyAlignment="1" applyProtection="1">
      <alignment horizontal="left" vertical="center" indent="1"/>
    </xf>
    <xf numFmtId="0" fontId="6" fillId="0" borderId="4" xfId="0" applyFont="1" applyFill="1" applyBorder="1" applyAlignment="1" applyProtection="1">
      <alignment horizontal="left" vertical="center" indent="1"/>
    </xf>
    <xf numFmtId="0" fontId="4" fillId="0" borderId="104" xfId="0" applyFont="1" applyFill="1" applyBorder="1" applyAlignment="1" applyProtection="1">
      <alignment horizontal="center" vertical="center"/>
    </xf>
    <xf numFmtId="0" fontId="4" fillId="0" borderId="24"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179" fontId="12" fillId="0" borderId="81" xfId="1" applyNumberFormat="1" applyFont="1" applyBorder="1" applyAlignment="1">
      <alignment vertical="center" shrinkToFit="1"/>
    </xf>
    <xf numFmtId="179" fontId="0" fillId="0" borderId="0" xfId="0" applyNumberFormat="1" applyAlignment="1">
      <alignment vertical="center" shrinkToFit="1"/>
    </xf>
    <xf numFmtId="179" fontId="0" fillId="0" borderId="86" xfId="0" applyNumberFormat="1" applyBorder="1" applyAlignment="1">
      <alignment vertical="center" shrinkToFit="1"/>
    </xf>
    <xf numFmtId="178" fontId="12" fillId="0" borderId="0" xfId="0" applyNumberFormat="1" applyFont="1" applyFill="1" applyAlignment="1" applyProtection="1">
      <alignment horizontal="center" vertical="center"/>
    </xf>
    <xf numFmtId="49" fontId="11" fillId="0" borderId="96" xfId="0" applyNumberFormat="1" applyFont="1" applyFill="1" applyBorder="1" applyAlignment="1" applyProtection="1">
      <alignment horizontal="center" vertical="center"/>
    </xf>
    <xf numFmtId="0" fontId="11" fillId="0" borderId="96" xfId="0" applyNumberFormat="1" applyFont="1" applyFill="1" applyBorder="1" applyAlignment="1" applyProtection="1">
      <alignment horizontal="center" vertical="center"/>
    </xf>
    <xf numFmtId="0" fontId="6" fillId="0" borderId="78" xfId="0" applyFont="1" applyFill="1" applyBorder="1" applyAlignment="1" applyProtection="1">
      <alignment horizontal="center" vertical="center"/>
    </xf>
    <xf numFmtId="0" fontId="4" fillId="0" borderId="0" xfId="0" applyFont="1" applyFill="1" applyBorder="1" applyAlignment="1" applyProtection="1">
      <alignment horizontal="left" vertical="center"/>
    </xf>
    <xf numFmtId="0" fontId="4" fillId="0" borderId="86" xfId="0" applyFont="1" applyFill="1" applyBorder="1" applyAlignment="1" applyProtection="1">
      <alignment horizontal="left" vertical="center"/>
    </xf>
    <xf numFmtId="180" fontId="12" fillId="0" borderId="80" xfId="1" applyNumberFormat="1" applyFont="1" applyFill="1" applyBorder="1" applyAlignment="1" applyProtection="1">
      <alignment vertical="center" shrinkToFit="1"/>
    </xf>
    <xf numFmtId="180" fontId="12" fillId="0" borderId="76" xfId="1" applyNumberFormat="1" applyFont="1" applyFill="1" applyBorder="1" applyAlignment="1" applyProtection="1">
      <alignment shrinkToFit="1"/>
    </xf>
    <xf numFmtId="180" fontId="12" fillId="0" borderId="77" xfId="1" applyNumberFormat="1" applyFont="1" applyFill="1" applyBorder="1" applyAlignment="1" applyProtection="1">
      <alignment shrinkToFit="1"/>
    </xf>
    <xf numFmtId="180" fontId="12" fillId="0" borderId="80" xfId="1" applyNumberFormat="1" applyFont="1" applyFill="1" applyBorder="1" applyAlignment="1" applyProtection="1">
      <alignment shrinkToFit="1"/>
    </xf>
    <xf numFmtId="177" fontId="12" fillId="0" borderId="0" xfId="0" applyNumberFormat="1" applyFont="1" applyFill="1" applyAlignment="1" applyProtection="1">
      <alignment horizontal="center" vertical="center"/>
    </xf>
    <xf numFmtId="179" fontId="12" fillId="0" borderId="0" xfId="1" applyNumberFormat="1" applyFont="1" applyBorder="1" applyAlignment="1">
      <alignment vertical="center" shrinkToFit="1"/>
    </xf>
    <xf numFmtId="0" fontId="0" fillId="0" borderId="0" xfId="0" applyAlignment="1">
      <alignment vertical="center" shrinkToFit="1"/>
    </xf>
    <xf numFmtId="0" fontId="0" fillId="0" borderId="86" xfId="0" applyBorder="1" applyAlignment="1">
      <alignment vertical="center" shrinkToFit="1"/>
    </xf>
    <xf numFmtId="0" fontId="11" fillId="0" borderId="40" xfId="0" applyFont="1" applyFill="1" applyBorder="1" applyAlignment="1" applyProtection="1">
      <alignment horizontal="center" vertical="center" wrapText="1"/>
    </xf>
    <xf numFmtId="0" fontId="11" fillId="0" borderId="41" xfId="0" applyFont="1" applyFill="1" applyBorder="1" applyAlignment="1" applyProtection="1">
      <alignment horizontal="center" vertical="center" wrapText="1"/>
    </xf>
    <xf numFmtId="0" fontId="11" fillId="0" borderId="42" xfId="0" applyFont="1" applyFill="1" applyBorder="1" applyAlignment="1" applyProtection="1">
      <alignment horizontal="center" vertical="center" wrapText="1"/>
    </xf>
    <xf numFmtId="0" fontId="11" fillId="0" borderId="43" xfId="0" applyFont="1" applyFill="1" applyBorder="1" applyAlignment="1" applyProtection="1">
      <alignment horizontal="center" vertical="center" wrapText="1"/>
    </xf>
    <xf numFmtId="0" fontId="11" fillId="0" borderId="44" xfId="0" applyFont="1" applyFill="1" applyBorder="1" applyAlignment="1" applyProtection="1">
      <alignment horizontal="center" vertical="center" wrapText="1"/>
    </xf>
    <xf numFmtId="0" fontId="11" fillId="0" borderId="45" xfId="0" applyFont="1" applyFill="1" applyBorder="1" applyAlignment="1" applyProtection="1">
      <alignment horizontal="center" vertical="center" wrapText="1"/>
    </xf>
    <xf numFmtId="0" fontId="6" fillId="0" borderId="76" xfId="0" applyFont="1" applyFill="1" applyBorder="1" applyAlignment="1" applyProtection="1">
      <alignment horizontal="center" wrapText="1"/>
    </xf>
    <xf numFmtId="0" fontId="6" fillId="0" borderId="77" xfId="0" applyFont="1" applyFill="1" applyBorder="1" applyAlignment="1" applyProtection="1">
      <alignment horizontal="center" wrapText="1"/>
    </xf>
    <xf numFmtId="0" fontId="6" fillId="0" borderId="80" xfId="0" applyFont="1" applyFill="1" applyBorder="1" applyAlignment="1" applyProtection="1">
      <alignment horizontal="center" wrapText="1"/>
    </xf>
    <xf numFmtId="0" fontId="6" fillId="0" borderId="5" xfId="0" applyFont="1" applyFill="1" applyBorder="1" applyAlignment="1" applyProtection="1">
      <alignment horizontal="center" wrapText="1"/>
    </xf>
    <xf numFmtId="0" fontId="6" fillId="0" borderId="1" xfId="0" applyFont="1" applyFill="1" applyBorder="1" applyAlignment="1" applyProtection="1">
      <alignment horizontal="center" wrapText="1"/>
    </xf>
    <xf numFmtId="0" fontId="6" fillId="0" borderId="4" xfId="0" applyFont="1" applyFill="1" applyBorder="1" applyAlignment="1" applyProtection="1">
      <alignment horizontal="center" wrapText="1"/>
    </xf>
    <xf numFmtId="0" fontId="5" fillId="0" borderId="0" xfId="0" applyFont="1" applyFill="1" applyAlignment="1" applyProtection="1">
      <alignment horizontal="center" vertical="center"/>
    </xf>
    <xf numFmtId="0" fontId="4" fillId="0" borderId="0" xfId="0" applyFont="1" applyFill="1" applyAlignment="1" applyProtection="1">
      <alignment horizontal="center" vertical="center"/>
    </xf>
    <xf numFmtId="0" fontId="15" fillId="0" borderId="40" xfId="0" applyFont="1" applyFill="1" applyBorder="1" applyAlignment="1" applyProtection="1">
      <alignment horizontal="distributed" vertical="center" wrapText="1"/>
    </xf>
    <xf numFmtId="0" fontId="15" fillId="0" borderId="46" xfId="0" applyFont="1" applyFill="1" applyBorder="1" applyAlignment="1" applyProtection="1">
      <alignment horizontal="distributed" vertical="center" wrapText="1"/>
    </xf>
    <xf numFmtId="0" fontId="15" fillId="0" borderId="47" xfId="0" applyFont="1" applyFill="1" applyBorder="1" applyAlignment="1" applyProtection="1">
      <alignment horizontal="distributed" vertical="center" wrapText="1"/>
    </xf>
    <xf numFmtId="0" fontId="15" fillId="0" borderId="22" xfId="0" applyFont="1" applyFill="1" applyBorder="1" applyAlignment="1" applyProtection="1">
      <alignment horizontal="distributed" vertical="center" wrapText="1"/>
    </xf>
    <xf numFmtId="0" fontId="15" fillId="0" borderId="43" xfId="0" applyFont="1" applyFill="1" applyBorder="1" applyAlignment="1" applyProtection="1">
      <alignment horizontal="distributed" vertical="center" wrapText="1"/>
    </xf>
    <xf numFmtId="0" fontId="15" fillId="0" borderId="48" xfId="0" applyFont="1" applyFill="1" applyBorder="1" applyAlignment="1" applyProtection="1">
      <alignment horizontal="distributed" vertical="center" wrapText="1"/>
    </xf>
    <xf numFmtId="0" fontId="11" fillId="0" borderId="1" xfId="0" applyFont="1" applyFill="1" applyBorder="1" applyAlignment="1" applyProtection="1">
      <alignment vertical="center" shrinkToFit="1"/>
    </xf>
    <xf numFmtId="0" fontId="11" fillId="0" borderId="77" xfId="0" applyFont="1" applyFill="1" applyBorder="1" applyAlignment="1" applyProtection="1">
      <alignment vertical="center" shrinkToFit="1"/>
    </xf>
    <xf numFmtId="0" fontId="4" fillId="0" borderId="49" xfId="0" applyFont="1"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11" fillId="0" borderId="35" xfId="0" applyFont="1" applyFill="1" applyBorder="1" applyAlignment="1" applyProtection="1">
      <alignment horizontal="center" vertical="center" shrinkToFit="1"/>
    </xf>
    <xf numFmtId="0" fontId="11" fillId="0" borderId="2" xfId="0" applyFont="1" applyFill="1" applyBorder="1" applyAlignment="1" applyProtection="1">
      <alignment horizontal="center" vertical="center" shrinkToFit="1"/>
    </xf>
    <xf numFmtId="0" fontId="11" fillId="0" borderId="36" xfId="0" applyFont="1" applyFill="1" applyBorder="1" applyAlignment="1" applyProtection="1">
      <alignment horizontal="center" vertical="center" shrinkToFit="1"/>
    </xf>
    <xf numFmtId="0" fontId="11" fillId="0" borderId="37" xfId="0" applyFont="1" applyFill="1" applyBorder="1" applyAlignment="1" applyProtection="1">
      <alignment horizontal="center" vertical="center" shrinkToFit="1"/>
    </xf>
    <xf numFmtId="0" fontId="11" fillId="0" borderId="3" xfId="0" applyFont="1" applyFill="1" applyBorder="1" applyAlignment="1" applyProtection="1">
      <alignment horizontal="center" vertical="center" shrinkToFit="1"/>
    </xf>
    <xf numFmtId="0" fontId="11" fillId="0" borderId="38" xfId="0" applyFont="1" applyFill="1" applyBorder="1" applyAlignment="1" applyProtection="1">
      <alignment horizontal="center" vertical="center" shrinkToFit="1"/>
    </xf>
    <xf numFmtId="0" fontId="5" fillId="0" borderId="99" xfId="0" applyFont="1" applyFill="1" applyBorder="1" applyAlignment="1" applyProtection="1">
      <alignment horizontal="left" vertical="top"/>
    </xf>
    <xf numFmtId="0" fontId="11" fillId="0" borderId="81" xfId="0" applyNumberFormat="1" applyFont="1" applyFill="1" applyBorder="1" applyAlignment="1" applyProtection="1">
      <alignment horizontal="center" vertical="center"/>
    </xf>
    <xf numFmtId="0" fontId="11" fillId="0" borderId="5" xfId="0" applyNumberFormat="1" applyFont="1" applyFill="1" applyBorder="1" applyAlignment="1" applyProtection="1">
      <alignment horizontal="center" vertical="center"/>
    </xf>
    <xf numFmtId="0" fontId="11" fillId="0" borderId="35" xfId="0" applyFont="1" applyFill="1" applyBorder="1" applyAlignment="1" applyProtection="1">
      <alignment horizontal="center" vertical="center" wrapText="1"/>
    </xf>
    <xf numFmtId="0" fontId="11" fillId="0" borderId="2" xfId="0" applyFont="1" applyFill="1" applyBorder="1" applyAlignment="1" applyProtection="1">
      <alignment horizontal="center" vertical="center" wrapText="1"/>
    </xf>
    <xf numFmtId="0" fontId="11" fillId="0" borderId="37" xfId="0" applyFont="1" applyFill="1" applyBorder="1" applyAlignment="1" applyProtection="1">
      <alignment horizontal="center" vertical="center" wrapText="1"/>
    </xf>
    <xf numFmtId="0" fontId="11" fillId="0" borderId="3" xfId="0" applyFont="1" applyFill="1" applyBorder="1" applyAlignment="1" applyProtection="1">
      <alignment horizontal="center" vertical="center" wrapText="1"/>
    </xf>
    <xf numFmtId="0" fontId="6" fillId="0" borderId="86" xfId="0" applyFont="1" applyFill="1" applyBorder="1" applyAlignment="1" applyProtection="1">
      <alignment horizontal="center" vertical="center"/>
    </xf>
    <xf numFmtId="49" fontId="11" fillId="0" borderId="106" xfId="0" applyNumberFormat="1" applyFont="1" applyFill="1" applyBorder="1" applyAlignment="1" applyProtection="1">
      <alignment horizontal="center" vertical="center"/>
    </xf>
    <xf numFmtId="0" fontId="11" fillId="0" borderId="27" xfId="0" applyNumberFormat="1" applyFont="1" applyFill="1" applyBorder="1" applyAlignment="1" applyProtection="1">
      <alignment horizontal="center" vertical="center"/>
    </xf>
    <xf numFmtId="0" fontId="11" fillId="0" borderId="28" xfId="0" applyNumberFormat="1" applyFont="1" applyFill="1" applyBorder="1" applyAlignment="1" applyProtection="1">
      <alignment horizontal="center" vertical="center"/>
    </xf>
    <xf numFmtId="49" fontId="11" fillId="0" borderId="108" xfId="0" applyNumberFormat="1" applyFont="1" applyFill="1" applyBorder="1" applyAlignment="1" applyProtection="1">
      <alignment horizontal="center" vertical="center"/>
    </xf>
    <xf numFmtId="0" fontId="11" fillId="0" borderId="25" xfId="0" applyNumberFormat="1" applyFont="1" applyFill="1" applyBorder="1" applyAlignment="1" applyProtection="1">
      <alignment horizontal="center" vertical="center"/>
    </xf>
    <xf numFmtId="0" fontId="11" fillId="0" borderId="26" xfId="0" applyNumberFormat="1" applyFont="1" applyFill="1" applyBorder="1" applyAlignment="1" applyProtection="1">
      <alignment horizontal="center" vertical="center"/>
    </xf>
    <xf numFmtId="0" fontId="5" fillId="0" borderId="32" xfId="0"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49" fontId="11" fillId="0" borderId="99" xfId="0" applyNumberFormat="1" applyFont="1" applyFill="1" applyBorder="1" applyAlignment="1" applyProtection="1">
      <alignment horizontal="center" vertical="center"/>
    </xf>
    <xf numFmtId="0" fontId="11" fillId="0" borderId="109" xfId="0" applyNumberFormat="1" applyFont="1" applyFill="1" applyBorder="1" applyAlignment="1" applyProtection="1">
      <alignment horizontal="center" vertical="center"/>
    </xf>
    <xf numFmtId="0" fontId="11" fillId="0" borderId="32" xfId="0" applyNumberFormat="1" applyFont="1" applyFill="1" applyBorder="1" applyAlignment="1" applyProtection="1">
      <alignment horizontal="center" vertical="center"/>
    </xf>
    <xf numFmtId="49" fontId="11" fillId="0" borderId="107" xfId="0" applyNumberFormat="1" applyFont="1" applyFill="1" applyBorder="1" applyAlignment="1" applyProtection="1">
      <alignment horizontal="center" vertical="center"/>
    </xf>
    <xf numFmtId="0" fontId="11" fillId="0" borderId="110" xfId="0" applyNumberFormat="1" applyFont="1" applyFill="1" applyBorder="1" applyAlignment="1" applyProtection="1">
      <alignment horizontal="center" vertical="center"/>
    </xf>
    <xf numFmtId="0" fontId="11" fillId="0" borderId="29" xfId="0" applyNumberFormat="1" applyFont="1" applyFill="1" applyBorder="1" applyAlignment="1" applyProtection="1">
      <alignment horizontal="center" vertical="center"/>
    </xf>
    <xf numFmtId="180" fontId="12" fillId="0" borderId="81" xfId="1" applyNumberFormat="1" applyFont="1" applyFill="1" applyBorder="1" applyAlignment="1" applyProtection="1">
      <alignment shrinkToFit="1"/>
    </xf>
    <xf numFmtId="180" fontId="12" fillId="0" borderId="0" xfId="1" applyNumberFormat="1" applyFont="1" applyFill="1" applyBorder="1" applyAlignment="1" applyProtection="1">
      <alignment shrinkToFit="1"/>
    </xf>
    <xf numFmtId="180" fontId="12" fillId="0" borderId="86" xfId="1" applyNumberFormat="1" applyFont="1" applyFill="1" applyBorder="1" applyAlignment="1" applyProtection="1">
      <alignment shrinkToFit="1"/>
    </xf>
    <xf numFmtId="0" fontId="4" fillId="0" borderId="52"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4" fillId="0" borderId="54" xfId="0" applyFont="1" applyFill="1" applyBorder="1" applyAlignment="1" applyProtection="1">
      <alignment horizontal="center" vertical="center"/>
    </xf>
    <xf numFmtId="0" fontId="4" fillId="0" borderId="55"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182" fontId="12" fillId="0" borderId="77" xfId="1" applyNumberFormat="1" applyFont="1" applyFill="1" applyBorder="1" applyAlignment="1" applyProtection="1">
      <alignment vertical="center" shrinkToFit="1"/>
    </xf>
  </cellXfs>
  <cellStyles count="5">
    <cellStyle name="桁区切り" xfId="1" builtinId="6"/>
    <cellStyle name="桁区切り 2" xfId="2" xr:uid="{00000000-0005-0000-0000-000001000000}"/>
    <cellStyle name="標準" xfId="0" builtinId="0"/>
    <cellStyle name="標準 2" xfId="3" xr:uid="{00000000-0005-0000-0000-000003000000}"/>
    <cellStyle name="標準 3" xfId="4" xr:uid="{00000000-0005-0000-0000-000004000000}"/>
  </cellStyles>
  <dxfs count="0"/>
  <tableStyles count="0" defaultTableStyle="TableStyleMedium9" defaultPivotStyle="PivotStyleLight16"/>
  <colors>
    <mruColors>
      <color rgb="FFFFFFCC"/>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50"/>
  </sheetPr>
  <dimension ref="A1:BY81"/>
  <sheetViews>
    <sheetView showGridLines="0" showZeros="0" tabSelected="1" zoomScale="80" zoomScaleNormal="80" zoomScaleSheetLayoutView="80" workbookViewId="0">
      <selection activeCell="J10" sqref="J10:J12"/>
    </sheetView>
  </sheetViews>
  <sheetFormatPr defaultColWidth="0" defaultRowHeight="0" customHeight="1" zeroHeight="1" x14ac:dyDescent="0.15"/>
  <cols>
    <col min="1" max="1" width="1.5" style="1" customWidth="1"/>
    <col min="2" max="14" width="3.625" style="1" customWidth="1"/>
    <col min="15" max="18" width="3.125" style="1" customWidth="1"/>
    <col min="19" max="19" width="3" style="1" customWidth="1"/>
    <col min="20" max="24" width="3.125" style="1" customWidth="1"/>
    <col min="25" max="25" width="2.125" style="1" customWidth="1"/>
    <col min="26" max="28" width="3.125" style="1" customWidth="1"/>
    <col min="29" max="29" width="2.125" style="1" customWidth="1"/>
    <col min="30" max="32" width="3.125" style="1" customWidth="1"/>
    <col min="33" max="33" width="2.125" style="1" customWidth="1"/>
    <col min="34" max="36" width="3.125" style="1" customWidth="1"/>
    <col min="37" max="37" width="2.125" style="1" customWidth="1"/>
    <col min="38" max="43" width="3.125" style="1" customWidth="1"/>
    <col min="44" max="44" width="1.25" style="1" customWidth="1"/>
    <col min="45" max="45" width="2" style="1" customWidth="1"/>
    <col min="46" max="46" width="1.375" style="1" customWidth="1"/>
    <col min="47" max="47" width="1.25" style="1" customWidth="1"/>
    <col min="48" max="49" width="3.625" style="1" hidden="1" customWidth="1"/>
    <col min="50" max="55" width="3.625" style="11" hidden="1" customWidth="1"/>
    <col min="56" max="57" width="3.625" style="29" hidden="1" customWidth="1"/>
    <col min="58" max="65" width="3.625" style="1" hidden="1" customWidth="1"/>
    <col min="66" max="66" width="8.25" style="1" hidden="1" customWidth="1"/>
    <col min="67" max="67" width="18.375" style="1" hidden="1" customWidth="1"/>
    <col min="68" max="70" width="9.875" style="1" hidden="1" customWidth="1"/>
    <col min="71" max="74" width="3.625" style="1" hidden="1" customWidth="1"/>
    <col min="75" max="75" width="6.5" style="1" hidden="1" customWidth="1"/>
    <col min="76" max="16384" width="3.625" style="1" hidden="1"/>
  </cols>
  <sheetData>
    <row r="1" spans="1:77" ht="6" customHeight="1" thickBot="1" x14ac:dyDescent="0.2"/>
    <row r="2" spans="1:77" ht="24" customHeight="1" x14ac:dyDescent="0.15">
      <c r="X2" s="4"/>
      <c r="Y2" s="4"/>
      <c r="Z2" s="3"/>
      <c r="AA2" s="3"/>
      <c r="AB2" s="3"/>
      <c r="AC2" s="3"/>
      <c r="AD2" s="3"/>
      <c r="AE2" s="3"/>
      <c r="AF2" s="3"/>
      <c r="AG2" s="3"/>
      <c r="AH2" s="3"/>
      <c r="AI2" s="3"/>
      <c r="AJ2" s="3"/>
      <c r="AK2" s="3"/>
      <c r="AL2" s="3"/>
      <c r="AM2" s="3"/>
      <c r="AN2" s="3"/>
      <c r="AO2" s="3"/>
      <c r="AP2" s="3"/>
      <c r="AQ2" s="3"/>
      <c r="AR2" s="3"/>
      <c r="AS2" s="3"/>
      <c r="BF2" s="237" t="s">
        <v>48</v>
      </c>
      <c r="BG2" s="238"/>
      <c r="BH2" s="238"/>
      <c r="BI2" s="238"/>
      <c r="BJ2" s="239"/>
    </row>
    <row r="3" spans="1:77" ht="9" customHeight="1" x14ac:dyDescent="0.15">
      <c r="U3" s="5"/>
      <c r="V3" s="5"/>
      <c r="W3" s="5"/>
      <c r="X3" s="5"/>
      <c r="Y3" s="5"/>
      <c r="Z3" s="6"/>
      <c r="AA3" s="6"/>
      <c r="AB3" s="98"/>
      <c r="AC3" s="98"/>
      <c r="AD3" s="98"/>
      <c r="AE3" s="98"/>
      <c r="AF3" s="98"/>
      <c r="AG3" s="98"/>
      <c r="AH3" s="98"/>
      <c r="AI3" s="98"/>
      <c r="AJ3" s="98"/>
      <c r="AK3" s="98"/>
      <c r="AL3" s="98"/>
      <c r="AM3" s="98"/>
      <c r="AN3" s="98"/>
      <c r="AO3" s="98"/>
      <c r="AP3" s="98"/>
      <c r="AQ3" s="98"/>
      <c r="AR3" s="98"/>
      <c r="AS3" s="98"/>
      <c r="BF3" s="137"/>
      <c r="BG3" s="71"/>
      <c r="BH3" s="71"/>
      <c r="BI3" s="71"/>
      <c r="BJ3" s="79"/>
    </row>
    <row r="4" spans="1:77" ht="17.25" customHeight="1" x14ac:dyDescent="0.2">
      <c r="B4" s="2" t="s">
        <v>9</v>
      </c>
      <c r="U4" s="7" t="s">
        <v>96</v>
      </c>
      <c r="V4" s="5"/>
      <c r="W4" s="5"/>
      <c r="X4" s="5"/>
      <c r="Y4" s="5"/>
      <c r="AL4" s="3"/>
      <c r="BF4" s="137"/>
      <c r="BG4" s="71" t="s">
        <v>49</v>
      </c>
      <c r="BH4" s="71"/>
      <c r="BI4" s="71"/>
      <c r="BJ4" s="79"/>
    </row>
    <row r="5" spans="1:77" ht="13.15" customHeight="1" x14ac:dyDescent="0.15">
      <c r="M5" s="8"/>
      <c r="N5" s="240" t="s">
        <v>39</v>
      </c>
      <c r="O5" s="240"/>
      <c r="P5" s="240"/>
      <c r="Q5" s="240"/>
      <c r="R5" s="240"/>
      <c r="S5" s="240"/>
      <c r="T5" s="240"/>
      <c r="U5" s="240"/>
      <c r="V5" s="240"/>
      <c r="W5" s="240"/>
      <c r="X5" s="240"/>
      <c r="Y5" s="240"/>
      <c r="Z5" s="240"/>
      <c r="AA5" s="240"/>
      <c r="AB5" s="240"/>
      <c r="AC5" s="240"/>
      <c r="AD5" s="240"/>
      <c r="AE5" s="240"/>
      <c r="AF5" s="8"/>
      <c r="AL5" s="138"/>
      <c r="AM5" s="228" t="s">
        <v>97</v>
      </c>
      <c r="AN5" s="229"/>
      <c r="AO5" s="229"/>
      <c r="AP5" s="230"/>
      <c r="BF5" s="137"/>
      <c r="BG5" s="71" t="s">
        <v>50</v>
      </c>
      <c r="BH5" s="71"/>
      <c r="BI5" s="71"/>
      <c r="BJ5" s="79"/>
    </row>
    <row r="6" spans="1:77" ht="13.15" customHeight="1" x14ac:dyDescent="0.15">
      <c r="M6" s="9"/>
      <c r="N6" s="241"/>
      <c r="O6" s="241"/>
      <c r="P6" s="241"/>
      <c r="Q6" s="241"/>
      <c r="R6" s="241"/>
      <c r="S6" s="241"/>
      <c r="T6" s="241"/>
      <c r="U6" s="241"/>
      <c r="V6" s="241"/>
      <c r="W6" s="241"/>
      <c r="X6" s="241"/>
      <c r="Y6" s="241"/>
      <c r="Z6" s="241"/>
      <c r="AA6" s="241"/>
      <c r="AB6" s="241"/>
      <c r="AC6" s="241"/>
      <c r="AD6" s="241"/>
      <c r="AE6" s="241"/>
      <c r="AF6" s="9"/>
      <c r="AL6" s="138"/>
      <c r="AM6" s="231"/>
      <c r="AN6" s="232"/>
      <c r="AO6" s="232"/>
      <c r="AP6" s="233"/>
      <c r="BF6" s="137"/>
      <c r="BG6" s="71" t="s">
        <v>68</v>
      </c>
      <c r="BH6" s="71"/>
      <c r="BI6" s="71"/>
      <c r="BJ6" s="79"/>
    </row>
    <row r="7" spans="1:77" ht="12.75" customHeight="1" x14ac:dyDescent="0.15">
      <c r="AL7" s="113"/>
      <c r="AM7" s="113"/>
      <c r="AN7" s="3"/>
      <c r="AO7" s="3"/>
      <c r="BF7" s="137"/>
      <c r="BG7" s="71" t="s">
        <v>51</v>
      </c>
      <c r="BH7" s="71"/>
      <c r="BI7" s="71"/>
      <c r="BJ7" s="79"/>
    </row>
    <row r="8" spans="1:77" ht="6" customHeight="1" x14ac:dyDescent="0.15">
      <c r="BF8" s="137"/>
      <c r="BG8" s="71" t="s">
        <v>50</v>
      </c>
      <c r="BH8" s="71"/>
      <c r="BI8" s="71"/>
      <c r="BJ8" s="79"/>
    </row>
    <row r="9" spans="1:77" ht="12" customHeight="1" x14ac:dyDescent="0.15">
      <c r="B9" s="273" t="s">
        <v>2</v>
      </c>
      <c r="C9" s="274"/>
      <c r="D9" s="274"/>
      <c r="E9" s="274"/>
      <c r="F9" s="274"/>
      <c r="G9" s="274"/>
      <c r="H9" s="274"/>
      <c r="I9" s="275"/>
      <c r="J9" s="278" t="s">
        <v>10</v>
      </c>
      <c r="K9" s="278"/>
      <c r="L9" s="139" t="s">
        <v>3</v>
      </c>
      <c r="M9" s="278" t="s">
        <v>11</v>
      </c>
      <c r="N9" s="278"/>
      <c r="O9" s="279" t="s">
        <v>12</v>
      </c>
      <c r="P9" s="278"/>
      <c r="Q9" s="278"/>
      <c r="R9" s="278"/>
      <c r="S9" s="278"/>
      <c r="T9" s="278"/>
      <c r="U9" s="278" t="s">
        <v>13</v>
      </c>
      <c r="V9" s="278"/>
      <c r="W9" s="278"/>
      <c r="X9" s="3"/>
      <c r="Y9" s="3"/>
      <c r="Z9" s="3"/>
      <c r="AA9" s="3"/>
      <c r="AB9" s="3"/>
      <c r="AC9" s="3"/>
      <c r="AD9" s="3"/>
      <c r="AE9" s="3"/>
      <c r="AF9" s="3"/>
      <c r="AG9" s="3"/>
      <c r="AH9" s="3"/>
      <c r="AI9" s="3"/>
      <c r="AJ9" s="3"/>
      <c r="AK9" s="3"/>
      <c r="AL9" s="280"/>
      <c r="AM9" s="222"/>
      <c r="AN9" s="219" t="s">
        <v>4</v>
      </c>
      <c r="AO9" s="219"/>
      <c r="AP9" s="222"/>
      <c r="AQ9" s="222"/>
      <c r="AR9" s="219" t="s">
        <v>5</v>
      </c>
      <c r="AS9" s="225"/>
      <c r="BD9" s="77"/>
      <c r="BF9" s="137"/>
      <c r="BG9" s="71" t="s">
        <v>69</v>
      </c>
      <c r="BH9" s="71"/>
      <c r="BI9" s="71"/>
      <c r="BJ9" s="79"/>
    </row>
    <row r="10" spans="1:77" ht="13.9" customHeight="1" x14ac:dyDescent="0.15">
      <c r="B10" s="274"/>
      <c r="C10" s="274"/>
      <c r="D10" s="274"/>
      <c r="E10" s="274"/>
      <c r="F10" s="274"/>
      <c r="G10" s="274"/>
      <c r="H10" s="274"/>
      <c r="I10" s="275"/>
      <c r="J10" s="345"/>
      <c r="K10" s="347"/>
      <c r="L10" s="345"/>
      <c r="M10" s="363"/>
      <c r="N10" s="365"/>
      <c r="O10" s="345"/>
      <c r="P10" s="343"/>
      <c r="Q10" s="343"/>
      <c r="R10" s="343"/>
      <c r="S10" s="343"/>
      <c r="T10" s="365"/>
      <c r="U10" s="345"/>
      <c r="V10" s="343"/>
      <c r="W10" s="323"/>
      <c r="X10" s="3"/>
      <c r="Y10" s="3"/>
      <c r="Z10" s="3"/>
      <c r="AA10" s="3"/>
      <c r="AB10" s="3"/>
      <c r="AC10" s="3"/>
      <c r="AD10" s="3"/>
      <c r="AE10" s="3"/>
      <c r="AF10" s="3"/>
      <c r="AG10" s="3"/>
      <c r="AH10" s="3"/>
      <c r="AI10" s="3"/>
      <c r="AJ10" s="3"/>
      <c r="AK10" s="3"/>
      <c r="AL10" s="281"/>
      <c r="AM10" s="223"/>
      <c r="AN10" s="220"/>
      <c r="AO10" s="220"/>
      <c r="AP10" s="223"/>
      <c r="AQ10" s="223"/>
      <c r="AR10" s="220"/>
      <c r="AS10" s="226"/>
      <c r="BF10" s="137"/>
      <c r="BG10" s="71" t="s">
        <v>52</v>
      </c>
      <c r="BH10" s="71"/>
      <c r="BI10" s="71"/>
      <c r="BJ10" s="79"/>
    </row>
    <row r="11" spans="1:77" ht="9" customHeight="1" x14ac:dyDescent="0.15">
      <c r="B11" s="274"/>
      <c r="C11" s="274"/>
      <c r="D11" s="274"/>
      <c r="E11" s="274"/>
      <c r="F11" s="274"/>
      <c r="G11" s="274"/>
      <c r="H11" s="274"/>
      <c r="I11" s="275"/>
      <c r="J11" s="346"/>
      <c r="K11" s="348"/>
      <c r="L11" s="346"/>
      <c r="M11" s="364"/>
      <c r="N11" s="366"/>
      <c r="O11" s="346"/>
      <c r="P11" s="344"/>
      <c r="Q11" s="344"/>
      <c r="R11" s="344"/>
      <c r="S11" s="344"/>
      <c r="T11" s="366"/>
      <c r="U11" s="346"/>
      <c r="V11" s="344"/>
      <c r="W11" s="324"/>
      <c r="X11" s="3"/>
      <c r="Y11" s="3"/>
      <c r="Z11" s="3"/>
      <c r="AA11" s="3"/>
      <c r="AB11" s="3"/>
      <c r="AC11" s="3"/>
      <c r="AD11" s="3"/>
      <c r="AE11" s="3"/>
      <c r="AF11" s="3"/>
      <c r="AG11" s="3"/>
      <c r="AH11" s="3"/>
      <c r="AI11" s="3"/>
      <c r="AJ11" s="3"/>
      <c r="AK11" s="3"/>
      <c r="AL11" s="282"/>
      <c r="AM11" s="224"/>
      <c r="AN11" s="221"/>
      <c r="AO11" s="221"/>
      <c r="AP11" s="224"/>
      <c r="AQ11" s="224"/>
      <c r="AR11" s="221"/>
      <c r="AS11" s="227"/>
      <c r="BF11" s="137"/>
      <c r="BG11" s="71" t="s">
        <v>50</v>
      </c>
      <c r="BH11" s="71"/>
      <c r="BI11" s="71"/>
      <c r="BJ11" s="79"/>
    </row>
    <row r="12" spans="1:77" ht="6" customHeight="1" thickBot="1" x14ac:dyDescent="0.2">
      <c r="B12" s="276"/>
      <c r="C12" s="276"/>
      <c r="D12" s="276"/>
      <c r="E12" s="276"/>
      <c r="F12" s="276"/>
      <c r="G12" s="276"/>
      <c r="H12" s="276"/>
      <c r="I12" s="277"/>
      <c r="J12" s="346"/>
      <c r="K12" s="348"/>
      <c r="L12" s="346"/>
      <c r="M12" s="364"/>
      <c r="N12" s="366"/>
      <c r="O12" s="346"/>
      <c r="P12" s="344"/>
      <c r="Q12" s="344"/>
      <c r="R12" s="344"/>
      <c r="S12" s="344"/>
      <c r="T12" s="366"/>
      <c r="U12" s="346"/>
      <c r="V12" s="344"/>
      <c r="W12" s="324"/>
      <c r="X12" s="3"/>
      <c r="Y12" s="3"/>
      <c r="Z12" s="3"/>
      <c r="AA12" s="3"/>
      <c r="AB12" s="3"/>
      <c r="AC12" s="3"/>
      <c r="AD12" s="3"/>
      <c r="AE12" s="3"/>
      <c r="AF12" s="3"/>
      <c r="AG12" s="3"/>
      <c r="AH12" s="3"/>
      <c r="AI12" s="3"/>
      <c r="AJ12" s="3"/>
      <c r="AK12" s="3"/>
      <c r="BF12" s="137"/>
      <c r="BG12" s="71" t="s">
        <v>70</v>
      </c>
      <c r="BH12" s="71"/>
      <c r="BI12" s="71"/>
      <c r="BJ12" s="79"/>
    </row>
    <row r="13" spans="1:77" s="4" customFormat="1" ht="15" customHeight="1" thickBot="1" x14ac:dyDescent="0.2">
      <c r="A13" s="1"/>
      <c r="B13" s="325" t="s">
        <v>14</v>
      </c>
      <c r="C13" s="326"/>
      <c r="D13" s="326"/>
      <c r="E13" s="326"/>
      <c r="F13" s="326"/>
      <c r="G13" s="326"/>
      <c r="H13" s="326"/>
      <c r="I13" s="327"/>
      <c r="J13" s="325" t="s">
        <v>6</v>
      </c>
      <c r="K13" s="326"/>
      <c r="L13" s="326"/>
      <c r="M13" s="326"/>
      <c r="N13" s="334"/>
      <c r="O13" s="337" t="s">
        <v>15</v>
      </c>
      <c r="P13" s="326"/>
      <c r="Q13" s="326"/>
      <c r="R13" s="326"/>
      <c r="S13" s="326"/>
      <c r="T13" s="326"/>
      <c r="U13" s="327"/>
      <c r="V13" s="140" t="s">
        <v>30</v>
      </c>
      <c r="W13" s="141"/>
      <c r="X13" s="141"/>
      <c r="Y13" s="340" t="s">
        <v>95</v>
      </c>
      <c r="Z13" s="340"/>
      <c r="AA13" s="340"/>
      <c r="AB13" s="340"/>
      <c r="AC13" s="340"/>
      <c r="AD13" s="340"/>
      <c r="AE13" s="340"/>
      <c r="AF13" s="340"/>
      <c r="AG13" s="340"/>
      <c r="AH13" s="340"/>
      <c r="AI13" s="141"/>
      <c r="AJ13" s="141"/>
      <c r="AK13" s="142"/>
      <c r="AL13" s="143" t="s">
        <v>46</v>
      </c>
      <c r="AM13" s="144"/>
      <c r="AN13" s="341" t="s">
        <v>98</v>
      </c>
      <c r="AO13" s="341"/>
      <c r="AP13" s="341"/>
      <c r="AQ13" s="341"/>
      <c r="AR13" s="341"/>
      <c r="AS13" s="342"/>
      <c r="AX13" s="11"/>
      <c r="AY13" s="11"/>
      <c r="AZ13" s="11"/>
      <c r="BA13" s="11"/>
      <c r="BB13" s="11"/>
      <c r="BC13" s="11"/>
      <c r="BD13" s="283" t="s">
        <v>44</v>
      </c>
      <c r="BE13" s="284"/>
      <c r="BF13" s="145"/>
      <c r="BG13" s="29" t="s">
        <v>53</v>
      </c>
      <c r="BH13" s="111"/>
      <c r="BI13" s="111"/>
      <c r="BJ13" s="80"/>
    </row>
    <row r="14" spans="1:77" s="4" customFormat="1" ht="13.9" customHeight="1" thickBot="1" x14ac:dyDescent="0.2">
      <c r="A14" s="1"/>
      <c r="B14" s="328"/>
      <c r="C14" s="329"/>
      <c r="D14" s="329"/>
      <c r="E14" s="329"/>
      <c r="F14" s="329"/>
      <c r="G14" s="329"/>
      <c r="H14" s="329"/>
      <c r="I14" s="330"/>
      <c r="J14" s="328"/>
      <c r="K14" s="329"/>
      <c r="L14" s="329"/>
      <c r="M14" s="329"/>
      <c r="N14" s="335"/>
      <c r="O14" s="338"/>
      <c r="P14" s="329"/>
      <c r="Q14" s="329"/>
      <c r="R14" s="329"/>
      <c r="S14" s="329"/>
      <c r="T14" s="329"/>
      <c r="U14" s="330"/>
      <c r="V14" s="287" t="s">
        <v>7</v>
      </c>
      <c r="W14" s="288"/>
      <c r="X14" s="288"/>
      <c r="Y14" s="289"/>
      <c r="Z14" s="293" t="s">
        <v>16</v>
      </c>
      <c r="AA14" s="294"/>
      <c r="AB14" s="294"/>
      <c r="AC14" s="295"/>
      <c r="AD14" s="299" t="s">
        <v>17</v>
      </c>
      <c r="AE14" s="300"/>
      <c r="AF14" s="300"/>
      <c r="AG14" s="301"/>
      <c r="AH14" s="305" t="s">
        <v>40</v>
      </c>
      <c r="AI14" s="306"/>
      <c r="AJ14" s="306"/>
      <c r="AK14" s="307"/>
      <c r="AL14" s="311" t="s">
        <v>47</v>
      </c>
      <c r="AM14" s="312"/>
      <c r="AN14" s="315" t="s">
        <v>19</v>
      </c>
      <c r="AO14" s="316"/>
      <c r="AP14" s="316"/>
      <c r="AQ14" s="316"/>
      <c r="AR14" s="317"/>
      <c r="AS14" s="318"/>
      <c r="AX14" s="78"/>
      <c r="AY14" s="146" t="s">
        <v>65</v>
      </c>
      <c r="AZ14" s="146" t="s">
        <v>65</v>
      </c>
      <c r="BA14" s="146" t="s">
        <v>63</v>
      </c>
      <c r="BB14" s="319" t="s">
        <v>64</v>
      </c>
      <c r="BC14" s="320"/>
      <c r="BD14" s="285"/>
      <c r="BE14" s="286"/>
      <c r="BF14" s="112"/>
      <c r="BG14" s="110"/>
      <c r="BH14" s="110"/>
      <c r="BI14" s="81" t="s">
        <v>54</v>
      </c>
      <c r="BJ14" s="82">
        <v>41</v>
      </c>
      <c r="BO14" s="12" t="s">
        <v>112</v>
      </c>
    </row>
    <row r="15" spans="1:77" s="4" customFormat="1" ht="13.9" customHeight="1" x14ac:dyDescent="0.15">
      <c r="A15" s="1"/>
      <c r="B15" s="331"/>
      <c r="C15" s="332"/>
      <c r="D15" s="332"/>
      <c r="E15" s="332"/>
      <c r="F15" s="332"/>
      <c r="G15" s="332"/>
      <c r="H15" s="332"/>
      <c r="I15" s="333"/>
      <c r="J15" s="331"/>
      <c r="K15" s="332"/>
      <c r="L15" s="332"/>
      <c r="M15" s="332"/>
      <c r="N15" s="336"/>
      <c r="O15" s="339"/>
      <c r="P15" s="332"/>
      <c r="Q15" s="332"/>
      <c r="R15" s="332"/>
      <c r="S15" s="332"/>
      <c r="T15" s="332"/>
      <c r="U15" s="333"/>
      <c r="V15" s="290"/>
      <c r="W15" s="291"/>
      <c r="X15" s="291"/>
      <c r="Y15" s="292"/>
      <c r="Z15" s="296"/>
      <c r="AA15" s="297"/>
      <c r="AB15" s="297"/>
      <c r="AC15" s="298"/>
      <c r="AD15" s="302"/>
      <c r="AE15" s="303"/>
      <c r="AF15" s="303"/>
      <c r="AG15" s="304"/>
      <c r="AH15" s="308"/>
      <c r="AI15" s="309"/>
      <c r="AJ15" s="309"/>
      <c r="AK15" s="310"/>
      <c r="AL15" s="313"/>
      <c r="AM15" s="314"/>
      <c r="AN15" s="321"/>
      <c r="AO15" s="321"/>
      <c r="AP15" s="321"/>
      <c r="AQ15" s="321"/>
      <c r="AR15" s="321"/>
      <c r="AS15" s="322"/>
      <c r="AX15" s="78"/>
      <c r="AY15" s="87"/>
      <c r="AZ15" s="88" t="s">
        <v>60</v>
      </c>
      <c r="BA15" s="88" t="s">
        <v>62</v>
      </c>
      <c r="BB15" s="147" t="s">
        <v>61</v>
      </c>
      <c r="BC15" s="88" t="s">
        <v>67</v>
      </c>
      <c r="BD15" s="148" t="s">
        <v>42</v>
      </c>
      <c r="BE15" s="149" t="s">
        <v>43</v>
      </c>
      <c r="BF15" s="83" t="s">
        <v>55</v>
      </c>
      <c r="BG15" s="84" t="s">
        <v>56</v>
      </c>
      <c r="BH15" s="84" t="s">
        <v>57</v>
      </c>
      <c r="BI15" s="85" t="s">
        <v>58</v>
      </c>
      <c r="BJ15" s="86" t="s">
        <v>59</v>
      </c>
      <c r="BL15" s="76" t="s">
        <v>66</v>
      </c>
      <c r="BM15" s="76" t="s">
        <v>41</v>
      </c>
      <c r="BO15" s="4" t="s">
        <v>104</v>
      </c>
      <c r="BP15" s="4" t="s">
        <v>105</v>
      </c>
      <c r="BQ15" s="4" t="s">
        <v>106</v>
      </c>
      <c r="BR15" s="4" t="s">
        <v>107</v>
      </c>
      <c r="BS15" s="4" t="s">
        <v>109</v>
      </c>
      <c r="BT15" s="4" t="s">
        <v>110</v>
      </c>
      <c r="BU15" s="4" t="s">
        <v>111</v>
      </c>
    </row>
    <row r="16" spans="1:77" ht="18" customHeight="1" thickBot="1" x14ac:dyDescent="0.2">
      <c r="B16" s="349"/>
      <c r="C16" s="350"/>
      <c r="D16" s="350"/>
      <c r="E16" s="350"/>
      <c r="F16" s="350"/>
      <c r="G16" s="350"/>
      <c r="H16" s="350"/>
      <c r="I16" s="351"/>
      <c r="J16" s="349"/>
      <c r="K16" s="350"/>
      <c r="L16" s="350"/>
      <c r="M16" s="350"/>
      <c r="N16" s="355"/>
      <c r="O16" s="217"/>
      <c r="P16" s="150" t="s">
        <v>0</v>
      </c>
      <c r="Q16" s="215"/>
      <c r="R16" s="151" t="s">
        <v>1</v>
      </c>
      <c r="S16" s="213"/>
      <c r="T16" s="357" t="s">
        <v>108</v>
      </c>
      <c r="U16" s="357"/>
      <c r="V16" s="358"/>
      <c r="W16" s="359"/>
      <c r="X16" s="359"/>
      <c r="Y16" s="152"/>
      <c r="Z16" s="153"/>
      <c r="AA16" s="154"/>
      <c r="AB16" s="154"/>
      <c r="AC16" s="152" t="s">
        <v>8</v>
      </c>
      <c r="AD16" s="153"/>
      <c r="AE16" s="154"/>
      <c r="AF16" s="154"/>
      <c r="AG16" s="155" t="s">
        <v>8</v>
      </c>
      <c r="AH16" s="234"/>
      <c r="AI16" s="235"/>
      <c r="AJ16" s="235"/>
      <c r="AK16" s="360"/>
      <c r="AL16" s="201"/>
      <c r="AM16" s="202"/>
      <c r="AN16" s="234"/>
      <c r="AO16" s="235"/>
      <c r="AP16" s="235"/>
      <c r="AQ16" s="235"/>
      <c r="AR16" s="235"/>
      <c r="AS16" s="155" t="s">
        <v>8</v>
      </c>
      <c r="AV16" s="30" t="str">
        <f>IF(OR(O16="",Q16=""),"", IF(O16&lt;20,DATE(O16+118,Q16,IF(S16="",1,S16)),DATE(O16+88,Q16,IF(S16="",1,S16))))</f>
        <v/>
      </c>
      <c r="AW16" s="31" t="e">
        <f>IF(AV16&lt;=#REF!,"昔",IF(AV16&lt;=#REF!,"上",IF(AV16&lt;=#REF!,"中","下")))</f>
        <v>#REF!</v>
      </c>
      <c r="AX16" s="78" t="e">
        <f>IF(AV16&lt;=#REF!,5,IF(AV16&lt;=#REF!,7,IF(AV16&lt;=#REF!,9,11)))</f>
        <v>#REF!</v>
      </c>
      <c r="AY16" s="156"/>
      <c r="AZ16" s="157"/>
      <c r="BA16" s="158">
        <f>AN16</f>
        <v>0</v>
      </c>
      <c r="BB16" s="157"/>
      <c r="BC16" s="157"/>
      <c r="BD16" s="159">
        <v>1</v>
      </c>
      <c r="BE16" s="160">
        <v>1</v>
      </c>
      <c r="BF16" s="148">
        <v>1</v>
      </c>
      <c r="BG16" s="161">
        <v>16</v>
      </c>
      <c r="BH16" s="161">
        <v>24</v>
      </c>
      <c r="BI16" s="162" t="str">
        <f ca="1">IF(COUNTA(INDIRECT(ADDRESS(BG16,2)):INDIRECT(ADDRESS(BH16,2)))&gt;0,COUNTA(INDIRECT(ADDRESS(BG16,2)):INDIRECT(ADDRESS(BH16,2))),"")</f>
        <v/>
      </c>
      <c r="BJ16" s="163">
        <f ca="1">IF(ISERROR(LOOKUP(1,0/BI16:BI45,BF16:BF45)),LOOKUP(1,0/BF16:BF45,BF16:BF45),LOOKUP(1,0/BI16:BI45,BF16:BF45))</f>
        <v>30</v>
      </c>
      <c r="BO16" s="1" t="e">
        <f>IF(O16&lt;=VALUE(概算年度),O16+2018,O16+1988)</f>
        <v>#REF!</v>
      </c>
      <c r="BP16" s="1" t="e">
        <f>IF(BO16=2019,1)</f>
        <v>#REF!</v>
      </c>
      <c r="BQ16" s="4" t="e">
        <f>IF(BO16&lt;=2018,1)</f>
        <v>#REF!</v>
      </c>
      <c r="BR16" s="4" t="e">
        <f>IF(BO16&gt;=2020,1)</f>
        <v>#REF!</v>
      </c>
      <c r="BS16" s="4" t="e">
        <f>IF(AND(O16=31,Q16=1,O17=31),1,IF(AND(O16=31,Q16=2,O17=31),2,IF(AND(O16=31,Q16=3,O17=31),3,IF(AND(O16=31,Q16=4,O17=31),4,IF(AND(O16&gt;VALUE(概算年度),O16&lt;31,O17=31),5)))))</f>
        <v>#REF!</v>
      </c>
      <c r="BT16" s="4" t="b">
        <f>IF(OR(O16=31,O16=1),IF(AND(O17=1,OR(Q16=1,Q16=2,Q16=3,Q16=4,Q16=5)),1,IF(AND(O17=1,Q16=6),6,IF(AND(O17=1,Q16=7),7,IF(AND(O17=1,Q16=8),8,IF(AND(O17=1,Q16=9),9,IF(AND(O17=1,Q16=10),10,IF(AND(O17=1,Q16=11),11,IF(AND(O17=1,Q16=12),12)))))))),IF(O17=1,13))</f>
        <v>0</v>
      </c>
      <c r="BU16" s="4" t="e">
        <f>IF(AND(VALUE(概算年度)='報告書（事業主控）'!O16,VALUE(概算年度)='報告書（事業主控）'!O17),IF('報告書（事業主控）'!Q16=1,1,IF('報告書（事業主控）'!Q16=2,2,IF('報告書（事業主控）'!Q16=3,3))))</f>
        <v>#REF!</v>
      </c>
      <c r="BV16" s="4" t="e">
        <f>IF(BS16=1,"平31_1",IF(BS16=2,"平31_2",IF(BS16=3,"平31_3",IF(BS16=4,"平31_4",IF(BS16=5,"平31_1",IF(BT16=1,"_5月",IF(BT16=6,"_6月",IF(BT16=7,"_7月",IF(BT16=8,"_8月",IF(BT16=9,"_9月",IF(BT16=10,"_10月",IF(BT16=11,"_11月",IF(BT16=12,"_12月",IF(BT16=13,"_5月",IF(AND(O16=O17,O17&lt;&gt;VALUE(概算年度)),IF(Q16=1,"_1月",IF(Q16=2,"_2月",IF(Q16=3,"_3月",IF(Q16=4,"_4月",IF(Q16=5,"_5月",IF(Q16=6,"_6月",IF(Q16=7,"_7月",IF(Q16=8,"_8月",IF(Q16=9,"_9月",IF(Q16=10,"_10月",IF(Q16=11,"_11月",IF(Q16=12,"_12月")))))))))))),IF(BU16=1,"対象年1_3月",IF(BU16=2,"対象年2_3月",IF(BU16=3,"対象年3月",IF(O17=VALUE(概算年度),"対象年1_3月","_1月")))))))))))))))))))</f>
        <v>#REF!</v>
      </c>
      <c r="BW16" s="4"/>
      <c r="BX16" s="4"/>
      <c r="BY16" s="4"/>
    </row>
    <row r="17" spans="2:74" ht="18" customHeight="1" x14ac:dyDescent="0.15">
      <c r="B17" s="352"/>
      <c r="C17" s="353"/>
      <c r="D17" s="353"/>
      <c r="E17" s="353"/>
      <c r="F17" s="353"/>
      <c r="G17" s="353"/>
      <c r="H17" s="353"/>
      <c r="I17" s="354"/>
      <c r="J17" s="352"/>
      <c r="K17" s="353"/>
      <c r="L17" s="353"/>
      <c r="M17" s="353"/>
      <c r="N17" s="356"/>
      <c r="O17" s="218"/>
      <c r="P17" s="98" t="s">
        <v>0</v>
      </c>
      <c r="Q17" s="216"/>
      <c r="R17" s="98" t="s">
        <v>1</v>
      </c>
      <c r="S17" s="214"/>
      <c r="T17" s="361" t="s">
        <v>21</v>
      </c>
      <c r="U17" s="361"/>
      <c r="V17" s="362"/>
      <c r="W17" s="246"/>
      <c r="X17" s="246"/>
      <c r="Y17" s="246"/>
      <c r="Z17" s="362"/>
      <c r="AA17" s="246"/>
      <c r="AB17" s="246"/>
      <c r="AC17" s="246"/>
      <c r="AD17" s="362"/>
      <c r="AE17" s="246"/>
      <c r="AF17" s="246"/>
      <c r="AG17" s="247"/>
      <c r="AH17" s="246"/>
      <c r="AI17" s="246"/>
      <c r="AJ17" s="246"/>
      <c r="AK17" s="247"/>
      <c r="AL17" s="242"/>
      <c r="AM17" s="243"/>
      <c r="AN17" s="244"/>
      <c r="AO17" s="245"/>
      <c r="AP17" s="245"/>
      <c r="AQ17" s="245"/>
      <c r="AR17" s="245"/>
      <c r="AS17" s="99"/>
      <c r="AV17" s="30"/>
      <c r="AW17" s="31"/>
      <c r="AX17" s="78"/>
      <c r="AY17" s="90">
        <f>AH17</f>
        <v>0</v>
      </c>
      <c r="AZ17" s="89" t="e">
        <f>IF(AV16&lt;=#REF!,AH17,IF(AND(AV16&gt;=#REF!,AV16&lt;=#REF!),AH17*105/108,AH17))</f>
        <v>#REF!</v>
      </c>
      <c r="BA17" s="88"/>
      <c r="BB17" s="89">
        <f>IF($AL17="賃金で算定",0,INT(AY17*$AL17/100))</f>
        <v>0</v>
      </c>
      <c r="BC17" s="89" t="e">
        <f>IF(AY17=AZ17,BB17,AZ17*$AL17/100)</f>
        <v>#REF!</v>
      </c>
      <c r="BD17" s="159">
        <v>2</v>
      </c>
      <c r="BE17" s="160">
        <v>2</v>
      </c>
      <c r="BF17" s="148">
        <v>2</v>
      </c>
      <c r="BG17" s="161">
        <v>60</v>
      </c>
      <c r="BH17" s="161">
        <f>BG16+BG17</f>
        <v>76</v>
      </c>
      <c r="BI17" s="149" t="str">
        <f ca="1">IF(COUNTA(INDIRECT(ADDRESS(BG17,2)):INDIRECT(ADDRESS(BH17,2)))&gt;0,COUNTA(INDIRECT(ADDRESS(BG17,2)):INDIRECT(ADDRESS(BH17,2))),"")</f>
        <v/>
      </c>
      <c r="BJ17" s="71"/>
      <c r="BL17" s="76" t="e">
        <f>IF(AY17=AZ17,0,1)</f>
        <v>#REF!</v>
      </c>
      <c r="BM17" s="76" t="e">
        <f>IF(BL17=1,AL17,"")</f>
        <v>#REF!</v>
      </c>
    </row>
    <row r="18" spans="2:74" ht="18" customHeight="1" x14ac:dyDescent="0.15">
      <c r="B18" s="349"/>
      <c r="C18" s="350"/>
      <c r="D18" s="350"/>
      <c r="E18" s="350"/>
      <c r="F18" s="350"/>
      <c r="G18" s="350"/>
      <c r="H18" s="350"/>
      <c r="I18" s="351"/>
      <c r="J18" s="349"/>
      <c r="K18" s="350"/>
      <c r="L18" s="350"/>
      <c r="M18" s="350"/>
      <c r="N18" s="355"/>
      <c r="O18" s="217"/>
      <c r="P18" s="151" t="s">
        <v>31</v>
      </c>
      <c r="Q18" s="215"/>
      <c r="R18" s="199" t="s">
        <v>1</v>
      </c>
      <c r="S18" s="213"/>
      <c r="T18" s="357" t="s">
        <v>108</v>
      </c>
      <c r="U18" s="357"/>
      <c r="V18" s="358"/>
      <c r="W18" s="359"/>
      <c r="X18" s="359"/>
      <c r="Y18" s="164"/>
      <c r="Z18" s="165"/>
      <c r="AA18" s="166"/>
      <c r="AB18" s="166"/>
      <c r="AC18" s="164"/>
      <c r="AD18" s="165"/>
      <c r="AE18" s="166"/>
      <c r="AF18" s="166"/>
      <c r="AG18" s="167"/>
      <c r="AH18" s="234"/>
      <c r="AI18" s="235"/>
      <c r="AJ18" s="235"/>
      <c r="AK18" s="360"/>
      <c r="AL18" s="201"/>
      <c r="AM18" s="202"/>
      <c r="AN18" s="234"/>
      <c r="AO18" s="235"/>
      <c r="AP18" s="235"/>
      <c r="AQ18" s="235"/>
      <c r="AR18" s="235"/>
      <c r="AS18" s="168"/>
      <c r="AV18" s="30" t="str">
        <f>IF(OR(O18="",Q18=""),"", IF(O18&lt;20,DATE(O18+118,Q18,IF(S18="",1,S18)),DATE(O18+88,Q18,IF(S18="",1,S18))))</f>
        <v/>
      </c>
      <c r="AW18" s="31" t="e">
        <f>IF(AV18&lt;=#REF!,"昔",IF(AV18&lt;=#REF!,"上",IF(AV18&lt;=#REF!,"中","下")))</f>
        <v>#REF!</v>
      </c>
      <c r="AX18" s="78" t="e">
        <f>IF(AV18&lt;=#REF!,5,IF(AV18&lt;=#REF!,7,IF(AV18&lt;=#REF!,9,11)))</f>
        <v>#REF!</v>
      </c>
      <c r="AY18" s="156"/>
      <c r="AZ18" s="157"/>
      <c r="BA18" s="158">
        <f t="shared" ref="BA18" si="0">AN18</f>
        <v>0</v>
      </c>
      <c r="BB18" s="157"/>
      <c r="BC18" s="157"/>
      <c r="BD18" s="197">
        <v>3</v>
      </c>
      <c r="BE18" s="160">
        <v>3</v>
      </c>
      <c r="BF18" s="148">
        <v>3</v>
      </c>
      <c r="BG18" s="161">
        <f t="shared" ref="BG18:BH33" si="1">BG17+$BJ$14</f>
        <v>101</v>
      </c>
      <c r="BH18" s="161">
        <f t="shared" si="1"/>
        <v>117</v>
      </c>
      <c r="BI18" s="149" t="str">
        <f ca="1">IF(COUNTA(INDIRECT(ADDRESS(BG18,2)):INDIRECT(ADDRESS(BH18,2)))&gt;0,COUNTA(INDIRECT(ADDRESS(BG18,2)):INDIRECT(ADDRESS(BH18,2))),"")</f>
        <v/>
      </c>
      <c r="BJ18" s="71"/>
      <c r="BL18" s="76"/>
      <c r="BM18" s="76"/>
      <c r="BO18" s="1" t="e">
        <f>IF(O18&lt;=VALUE(概算年度),O18+2018,O18+1988)</f>
        <v>#REF!</v>
      </c>
      <c r="BP18" s="1" t="e">
        <f>IF(BO18=2019,1)</f>
        <v>#REF!</v>
      </c>
      <c r="BQ18" s="4" t="e">
        <f>IF(BO18&lt;=2018,1)</f>
        <v>#REF!</v>
      </c>
      <c r="BR18" s="4" t="e">
        <f>IF(BO18&gt;=2020,1)</f>
        <v>#REF!</v>
      </c>
      <c r="BS18" s="4" t="e">
        <f>IF(AND(O18=31,Q18=1,O19=31),1,IF(AND(O18=31,Q18=2,O19=31),2,IF(AND(O18=31,Q18=3,O19=31),3,IF(AND(O18=31,Q18=4,O19=31),4,IF(AND(O18&gt;VALUE(概算年度),O18&lt;31,O19=31),5)))))</f>
        <v>#REF!</v>
      </c>
      <c r="BT18" s="4" t="b">
        <f>IF(OR(O18=31,O18=1),IF(AND(O19=1,OR(Q18=1,Q18=2,Q18=3,Q18=4,Q18=5)),1,IF(AND(O19=1,Q18=6),6,IF(AND(O19=1,Q18=7),7,IF(AND(O19=1,Q18=8),8,IF(AND(O19=1,Q18=9),9,IF(AND(O19=1,Q18=10),10,IF(AND(O19=1,Q18=11),11,IF(AND(O19=1,Q18=12),12)))))))),IF(O19=1,13))</f>
        <v>0</v>
      </c>
      <c r="BU18" s="4" t="e">
        <f>IF(AND(VALUE(概算年度)='報告書（事業主控）'!O18,VALUE(概算年度)='報告書（事業主控）'!O19),IF('報告書（事業主控）'!Q18=1,1,IF('報告書（事業主控）'!Q18=2,2,IF('報告書（事業主控）'!Q18=3,3))))</f>
        <v>#REF!</v>
      </c>
      <c r="BV18" s="4" t="e">
        <f>IF(BS18=1,"平31_1",IF(BS18=2,"平31_2",IF(BS18=3,"平31_3",IF(BS18=4,"平31_4",IF(BS18=5,"平31_1",IF(BT18=1,"_5月",IF(BT18=6,"_6月",IF(BT18=7,"_7月",IF(BT18=8,"_8月",IF(BT18=9,"_9月",IF(BT18=10,"_10月",IF(BT18=11,"_11月",IF(BT18=12,"_12月",IF(BT18=13,"_5月",IF(AND(O18=O19,O19&lt;&gt;VALUE(概算年度)),IF(Q18=1,"_1月",IF(Q18=2,"_2月",IF(Q18=3,"_3月",IF(Q18=4,"_4月",IF(Q18=5,"_5月",IF(Q18=6,"_6月",IF(Q18=7,"_7月",IF(Q18=8,"_8月",IF(Q18=9,"_9月",IF(Q18=10,"_10月",IF(Q18=11,"_11月",IF(Q18=12,"_12月")))))))))))),IF(BU18=1,"対象年1_3月",IF(BU18=2,"対象年2_3月",IF(BU18=3,"対象年3月",IF(O19=VALUE(概算年度),"対象年1_3月","_1月")))))))))))))))))))</f>
        <v>#REF!</v>
      </c>
    </row>
    <row r="19" spans="2:74" ht="18" customHeight="1" thickBot="1" x14ac:dyDescent="0.2">
      <c r="B19" s="352"/>
      <c r="C19" s="353"/>
      <c r="D19" s="353"/>
      <c r="E19" s="353"/>
      <c r="F19" s="353"/>
      <c r="G19" s="353"/>
      <c r="H19" s="353"/>
      <c r="I19" s="354"/>
      <c r="J19" s="352"/>
      <c r="K19" s="353"/>
      <c r="L19" s="353"/>
      <c r="M19" s="353"/>
      <c r="N19" s="356"/>
      <c r="O19" s="218"/>
      <c r="P19" s="198" t="s">
        <v>0</v>
      </c>
      <c r="Q19" s="216"/>
      <c r="R19" s="200" t="s">
        <v>1</v>
      </c>
      <c r="S19" s="214"/>
      <c r="T19" s="361" t="s">
        <v>21</v>
      </c>
      <c r="U19" s="361"/>
      <c r="V19" s="244"/>
      <c r="W19" s="245"/>
      <c r="X19" s="245"/>
      <c r="Y19" s="248"/>
      <c r="Z19" s="362"/>
      <c r="AA19" s="246"/>
      <c r="AB19" s="246"/>
      <c r="AC19" s="246"/>
      <c r="AD19" s="362"/>
      <c r="AE19" s="246"/>
      <c r="AF19" s="246"/>
      <c r="AG19" s="247"/>
      <c r="AH19" s="246"/>
      <c r="AI19" s="246"/>
      <c r="AJ19" s="246"/>
      <c r="AK19" s="247"/>
      <c r="AL19" s="242"/>
      <c r="AM19" s="243"/>
      <c r="AN19" s="244"/>
      <c r="AO19" s="245"/>
      <c r="AP19" s="245"/>
      <c r="AQ19" s="245"/>
      <c r="AR19" s="245"/>
      <c r="AS19" s="99"/>
      <c r="AV19" s="30"/>
      <c r="AW19" s="31"/>
      <c r="AX19" s="78"/>
      <c r="AY19" s="90">
        <f>AH19</f>
        <v>0</v>
      </c>
      <c r="AZ19" s="89" t="e">
        <f>IF(AV18&lt;=#REF!,AH19,IF(AND(AV18&gt;=#REF!,AV18&lt;=#REF!),AH19*105/108,AH19))</f>
        <v>#REF!</v>
      </c>
      <c r="BA19" s="88"/>
      <c r="BB19" s="89">
        <f t="shared" ref="BB19" si="2">IF($AL19="賃金で算定",0,INT(AY19*$AL19/100))</f>
        <v>0</v>
      </c>
      <c r="BC19" s="195" t="e">
        <f>IF(AY19=AZ19,BB19,AZ19*$AL19/100)</f>
        <v>#REF!</v>
      </c>
      <c r="BD19" s="169">
        <v>4</v>
      </c>
      <c r="BE19" s="196">
        <v>4</v>
      </c>
      <c r="BF19" s="148">
        <v>4</v>
      </c>
      <c r="BG19" s="161">
        <f t="shared" si="1"/>
        <v>142</v>
      </c>
      <c r="BH19" s="161">
        <f t="shared" si="1"/>
        <v>158</v>
      </c>
      <c r="BI19" s="149" t="str">
        <f ca="1">IF(COUNTA(INDIRECT(ADDRESS(BG19,2)):INDIRECT(ADDRESS(BH19,2)))&gt;0,COUNTA(INDIRECT(ADDRESS(BG19,2)):INDIRECT(ADDRESS(BH19,2))),"")</f>
        <v/>
      </c>
      <c r="BJ19" s="71"/>
      <c r="BL19" s="76" t="e">
        <f>IF(AY19=AZ19,0,1)</f>
        <v>#REF!</v>
      </c>
      <c r="BM19" s="76" t="e">
        <f>IF(BL19=1,AL19,"")</f>
        <v>#REF!</v>
      </c>
    </row>
    <row r="20" spans="2:74" ht="18" customHeight="1" x14ac:dyDescent="0.15">
      <c r="B20" s="349"/>
      <c r="C20" s="350"/>
      <c r="D20" s="350"/>
      <c r="E20" s="350"/>
      <c r="F20" s="350"/>
      <c r="G20" s="350"/>
      <c r="H20" s="350"/>
      <c r="I20" s="351"/>
      <c r="J20" s="349"/>
      <c r="K20" s="350"/>
      <c r="L20" s="350"/>
      <c r="M20" s="350"/>
      <c r="N20" s="355"/>
      <c r="O20" s="217"/>
      <c r="P20" s="199" t="s">
        <v>31</v>
      </c>
      <c r="Q20" s="215"/>
      <c r="R20" s="199" t="s">
        <v>1</v>
      </c>
      <c r="S20" s="213"/>
      <c r="T20" s="357" t="s">
        <v>108</v>
      </c>
      <c r="U20" s="357"/>
      <c r="V20" s="358"/>
      <c r="W20" s="359"/>
      <c r="X20" s="359"/>
      <c r="Y20" s="164"/>
      <c r="Z20" s="165"/>
      <c r="AA20" s="166"/>
      <c r="AB20" s="166"/>
      <c r="AC20" s="164"/>
      <c r="AD20" s="165"/>
      <c r="AE20" s="166"/>
      <c r="AF20" s="166"/>
      <c r="AG20" s="167"/>
      <c r="AH20" s="234"/>
      <c r="AI20" s="235"/>
      <c r="AJ20" s="235"/>
      <c r="AK20" s="360"/>
      <c r="AL20" s="201"/>
      <c r="AM20" s="202"/>
      <c r="AN20" s="234"/>
      <c r="AO20" s="235"/>
      <c r="AP20" s="235"/>
      <c r="AQ20" s="235"/>
      <c r="AR20" s="235"/>
      <c r="AS20" s="168"/>
      <c r="AV20" s="30" t="str">
        <f>IF(OR(O20="",Q20=""),"", IF(O20&lt;20,DATE(O20+118,Q20,IF(S20="",1,S20)),DATE(O20+88,Q20,IF(S20="",1,S20))))</f>
        <v/>
      </c>
      <c r="AW20" s="31" t="e">
        <f>IF(AV20&lt;=#REF!,"昔",IF(AV20&lt;=#REF!,"上",IF(AV20&lt;=#REF!,"中","下")))</f>
        <v>#REF!</v>
      </c>
      <c r="AX20" s="78" t="e">
        <f>IF(AV20&lt;=#REF!,5,IF(AV20&lt;=#REF!,7,IF(AV20&lt;=#REF!,9,11)))</f>
        <v>#REF!</v>
      </c>
      <c r="AY20" s="156"/>
      <c r="AZ20" s="157"/>
      <c r="BA20" s="158">
        <f t="shared" ref="BA20" si="3">AN20</f>
        <v>0</v>
      </c>
      <c r="BB20" s="157"/>
      <c r="BC20" s="157"/>
      <c r="BE20" s="170">
        <v>5</v>
      </c>
      <c r="BF20" s="148">
        <v>5</v>
      </c>
      <c r="BG20" s="161">
        <f t="shared" si="1"/>
        <v>183</v>
      </c>
      <c r="BH20" s="161">
        <f t="shared" si="1"/>
        <v>199</v>
      </c>
      <c r="BI20" s="149" t="str">
        <f ca="1">IF(COUNTA(INDIRECT(ADDRESS(BG20,2)):INDIRECT(ADDRESS(BH20,2)))&gt;0,COUNTA(INDIRECT(ADDRESS(BG20,2)):INDIRECT(ADDRESS(BH20,2))),"")</f>
        <v/>
      </c>
      <c r="BJ20" s="71"/>
      <c r="BO20" s="1" t="e">
        <f>IF(O20&lt;=VALUE(概算年度),O20+2018,O20+1988)</f>
        <v>#REF!</v>
      </c>
      <c r="BP20" s="1" t="e">
        <f>IF(BO20=2019,1)</f>
        <v>#REF!</v>
      </c>
      <c r="BQ20" s="4" t="e">
        <f>IF(BO20&lt;=2018,1)</f>
        <v>#REF!</v>
      </c>
      <c r="BR20" s="4" t="e">
        <f>IF(BO20&gt;=2020,1)</f>
        <v>#REF!</v>
      </c>
      <c r="BS20" s="4" t="e">
        <f>IF(AND(O20=31,Q20=1,O21=31),1,IF(AND(O20=31,Q20=2,O21=31),2,IF(AND(O20=31,Q20=3,O21=31),3,IF(AND(O20=31,Q20=4,O21=31),4,IF(AND(O20&gt;VALUE(概算年度),O20&lt;31,O21=31),5)))))</f>
        <v>#REF!</v>
      </c>
      <c r="BT20" s="4" t="b">
        <f>IF(OR(O20=31,O20=1),IF(AND(O21=1,OR(Q20=1,Q20=2,Q20=3,Q20=4,Q20=5)),1,IF(AND(O21=1,Q20=6),6,IF(AND(O21=1,Q20=7),7,IF(AND(O21=1,Q20=8),8,IF(AND(O21=1,Q20=9),9,IF(AND(O21=1,Q20=10),10,IF(AND(O21=1,Q20=11),11,IF(AND(O21=1,Q20=12),12)))))))),IF(O21=1,13))</f>
        <v>0</v>
      </c>
      <c r="BU20" s="4" t="e">
        <f>IF(AND(VALUE(概算年度)='報告書（事業主控）'!O20,VALUE(概算年度)='報告書（事業主控）'!O21),IF('報告書（事業主控）'!Q20=1,1,IF('報告書（事業主控）'!Q20=2,2,IF('報告書（事業主控）'!Q20=3,3))))</f>
        <v>#REF!</v>
      </c>
      <c r="BV20" s="4" t="e">
        <f>IF(BS20=1,"平31_1",IF(BS20=2,"平31_2",IF(BS20=3,"平31_3",IF(BS20=4,"平31_4",IF(BS20=5,"平31_1",IF(BT20=1,"_5月",IF(BT20=6,"_6月",IF(BT20=7,"_7月",IF(BT20=8,"_8月",IF(BT20=9,"_9月",IF(BT20=10,"_10月",IF(BT20=11,"_11月",IF(BT20=12,"_12月",IF(BT20=13,"_5月",IF(AND(O20=O21,O21&lt;&gt;VALUE(概算年度)),IF(Q20=1,"_1月",IF(Q20=2,"_2月",IF(Q20=3,"_3月",IF(Q20=4,"_4月",IF(Q20=5,"_5月",IF(Q20=6,"_6月",IF(Q20=7,"_7月",IF(Q20=8,"_8月",IF(Q20=9,"_9月",IF(Q20=10,"_10月",IF(Q20=11,"_11月",IF(Q20=12,"_12月")))))))))))),IF(BU20=1,"対象年1_3月",IF(BU20=2,"対象年2_3月",IF(BU20=3,"対象年3月",IF(O21=VALUE(概算年度),"対象年1_3月","_1月")))))))))))))))))))</f>
        <v>#REF!</v>
      </c>
    </row>
    <row r="21" spans="2:74" ht="18" customHeight="1" x14ac:dyDescent="0.15">
      <c r="B21" s="352"/>
      <c r="C21" s="353"/>
      <c r="D21" s="353"/>
      <c r="E21" s="353"/>
      <c r="F21" s="353"/>
      <c r="G21" s="353"/>
      <c r="H21" s="353"/>
      <c r="I21" s="354"/>
      <c r="J21" s="352"/>
      <c r="K21" s="353"/>
      <c r="L21" s="353"/>
      <c r="M21" s="353"/>
      <c r="N21" s="356"/>
      <c r="O21" s="218"/>
      <c r="P21" s="200" t="s">
        <v>0</v>
      </c>
      <c r="Q21" s="216"/>
      <c r="R21" s="200" t="s">
        <v>1</v>
      </c>
      <c r="S21" s="214"/>
      <c r="T21" s="361" t="s">
        <v>21</v>
      </c>
      <c r="U21" s="361"/>
      <c r="V21" s="244"/>
      <c r="W21" s="245"/>
      <c r="X21" s="245"/>
      <c r="Y21" s="248"/>
      <c r="Z21" s="244"/>
      <c r="AA21" s="245"/>
      <c r="AB21" s="245"/>
      <c r="AC21" s="245"/>
      <c r="AD21" s="244"/>
      <c r="AE21" s="245"/>
      <c r="AF21" s="245"/>
      <c r="AG21" s="248"/>
      <c r="AH21" s="246"/>
      <c r="AI21" s="246"/>
      <c r="AJ21" s="246"/>
      <c r="AK21" s="247"/>
      <c r="AL21" s="242"/>
      <c r="AM21" s="243"/>
      <c r="AN21" s="244"/>
      <c r="AO21" s="245"/>
      <c r="AP21" s="245"/>
      <c r="AQ21" s="245"/>
      <c r="AR21" s="245"/>
      <c r="AS21" s="99"/>
      <c r="AV21" s="30"/>
      <c r="AW21" s="31"/>
      <c r="AX21" s="78"/>
      <c r="AY21" s="90">
        <f>AH21</f>
        <v>0</v>
      </c>
      <c r="AZ21" s="89" t="e">
        <f>IF(AV20&lt;=#REF!,AH21,IF(AND(AV20&gt;=#REF!,AV20&lt;=#REF!),AH21*105/108,AH21))</f>
        <v>#REF!</v>
      </c>
      <c r="BA21" s="88"/>
      <c r="BB21" s="89">
        <f t="shared" ref="BB21" si="4">IF($AL21="賃金で算定",0,INT(AY21*$AL21/100))</f>
        <v>0</v>
      </c>
      <c r="BC21" s="89" t="e">
        <f>IF(AY21=AZ21,BB21,AZ21*$AL21/100)</f>
        <v>#REF!</v>
      </c>
      <c r="BE21" s="170">
        <v>6</v>
      </c>
      <c r="BF21" s="148">
        <v>6</v>
      </c>
      <c r="BG21" s="161">
        <f t="shared" si="1"/>
        <v>224</v>
      </c>
      <c r="BH21" s="161">
        <f t="shared" si="1"/>
        <v>240</v>
      </c>
      <c r="BI21" s="149" t="str">
        <f ca="1">IF(COUNTA(INDIRECT(ADDRESS(BG21,2)):INDIRECT(ADDRESS(BH21,2)))&gt;0,COUNTA(INDIRECT(ADDRESS(BG21,2)):INDIRECT(ADDRESS(BH21,2))),"")</f>
        <v/>
      </c>
      <c r="BJ21" s="71"/>
      <c r="BL21" s="76" t="e">
        <f>IF(AY21=AZ21,0,1)</f>
        <v>#REF!</v>
      </c>
      <c r="BM21" s="76" t="e">
        <f>IF(BL21=1,AL21,"")</f>
        <v>#REF!</v>
      </c>
    </row>
    <row r="22" spans="2:74" ht="18" customHeight="1" x14ac:dyDescent="0.15">
      <c r="B22" s="349"/>
      <c r="C22" s="350"/>
      <c r="D22" s="350"/>
      <c r="E22" s="350"/>
      <c r="F22" s="350"/>
      <c r="G22" s="350"/>
      <c r="H22" s="350"/>
      <c r="I22" s="351"/>
      <c r="J22" s="349"/>
      <c r="K22" s="350"/>
      <c r="L22" s="350"/>
      <c r="M22" s="350"/>
      <c r="N22" s="355"/>
      <c r="O22" s="217"/>
      <c r="P22" s="199" t="s">
        <v>31</v>
      </c>
      <c r="Q22" s="215"/>
      <c r="R22" s="199" t="s">
        <v>1</v>
      </c>
      <c r="S22" s="213"/>
      <c r="T22" s="357" t="s">
        <v>108</v>
      </c>
      <c r="U22" s="357"/>
      <c r="V22" s="358"/>
      <c r="W22" s="359"/>
      <c r="X22" s="359"/>
      <c r="Y22" s="28"/>
      <c r="Z22" s="171"/>
      <c r="AA22" s="96"/>
      <c r="AB22" s="96"/>
      <c r="AC22" s="28"/>
      <c r="AD22" s="171"/>
      <c r="AE22" s="96"/>
      <c r="AF22" s="96"/>
      <c r="AG22" s="172"/>
      <c r="AH22" s="234"/>
      <c r="AI22" s="235"/>
      <c r="AJ22" s="235"/>
      <c r="AK22" s="360"/>
      <c r="AL22" s="201"/>
      <c r="AM22" s="202"/>
      <c r="AN22" s="234"/>
      <c r="AO22" s="235"/>
      <c r="AP22" s="235"/>
      <c r="AQ22" s="235"/>
      <c r="AR22" s="235"/>
      <c r="AS22" s="168"/>
      <c r="AV22" s="30" t="str">
        <f>IF(OR(O22="",Q22=""),"", IF(O22&lt;20,DATE(O22+118,Q22,IF(S22="",1,S22)),DATE(O22+88,Q22,IF(S22="",1,S22))))</f>
        <v/>
      </c>
      <c r="AW22" s="31" t="e">
        <f>IF(AV22&lt;=#REF!,"昔",IF(AV22&lt;=#REF!,"上",IF(AV22&lt;=#REF!,"中","下")))</f>
        <v>#REF!</v>
      </c>
      <c r="AX22" s="78" t="e">
        <f>IF(AV22&lt;=#REF!,5,IF(AV22&lt;=#REF!,7,IF(AV22&lt;=#REF!,9,11)))</f>
        <v>#REF!</v>
      </c>
      <c r="AY22" s="156"/>
      <c r="AZ22" s="157"/>
      <c r="BA22" s="158">
        <f t="shared" ref="BA22" si="5">AN22</f>
        <v>0</v>
      </c>
      <c r="BB22" s="157"/>
      <c r="BC22" s="157"/>
      <c r="BE22" s="170">
        <v>7</v>
      </c>
      <c r="BF22" s="148">
        <v>7</v>
      </c>
      <c r="BG22" s="161">
        <f t="shared" si="1"/>
        <v>265</v>
      </c>
      <c r="BH22" s="161">
        <f t="shared" si="1"/>
        <v>281</v>
      </c>
      <c r="BI22" s="149" t="str">
        <f ca="1">IF(COUNTA(INDIRECT(ADDRESS(BG22,2)):INDIRECT(ADDRESS(BH22,2)))&gt;0,COUNTA(INDIRECT(ADDRESS(BG22,2)):INDIRECT(ADDRESS(BH22,2))),"")</f>
        <v/>
      </c>
      <c r="BJ22" s="71"/>
      <c r="BO22" s="1" t="e">
        <f>IF(O22&lt;=VALUE(概算年度),O22+2018,O22+1988)</f>
        <v>#REF!</v>
      </c>
      <c r="BP22" s="1" t="e">
        <f>IF(BO22=2019,1)</f>
        <v>#REF!</v>
      </c>
      <c r="BQ22" s="4" t="e">
        <f>IF(BO22&lt;=2018,1)</f>
        <v>#REF!</v>
      </c>
      <c r="BR22" s="4" t="e">
        <f>IF(BO22&gt;=2020,1)</f>
        <v>#REF!</v>
      </c>
      <c r="BS22" s="4" t="e">
        <f>IF(AND(O22=31,Q22=1,O23=31),1,IF(AND(O22=31,Q22=2,O23=31),2,IF(AND(O22=31,Q22=3,O23=31),3,IF(AND(O22=31,Q22=4,O23=31),4,IF(AND(O22&gt;VALUE(概算年度),O22&lt;31,O23=31),5)))))</f>
        <v>#REF!</v>
      </c>
      <c r="BT22" s="4" t="b">
        <f>IF(OR(O22=31,O22=1),IF(AND(O23=1,OR(Q22=1,Q22=2,Q22=3,Q22=4,Q22=5)),1,IF(AND(O23=1,Q22=6),6,IF(AND(O23=1,Q22=7),7,IF(AND(O23=1,Q22=8),8,IF(AND(O23=1,Q22=9),9,IF(AND(O23=1,Q22=10),10,IF(AND(O23=1,Q22=11),11,IF(AND(O23=1,Q22=12),12)))))))),IF(O23=1,13))</f>
        <v>0</v>
      </c>
      <c r="BU22" s="4" t="e">
        <f>IF(AND(VALUE(概算年度)='報告書（事業主控）'!O22,VALUE(概算年度)='報告書（事業主控）'!O23),IF('報告書（事業主控）'!Q22=1,1,IF('報告書（事業主控）'!Q22=2,2,IF('報告書（事業主控）'!Q22=3,3))))</f>
        <v>#REF!</v>
      </c>
      <c r="BV22" s="4" t="e">
        <f>IF(BS22=1,"平31_1",IF(BS22=2,"平31_2",IF(BS22=3,"平31_3",IF(BS22=4,"平31_4",IF(BS22=5,"平31_1",IF(BT22=1,"_5月",IF(BT22=6,"_6月",IF(BT22=7,"_7月",IF(BT22=8,"_8月",IF(BT22=9,"_9月",IF(BT22=10,"_10月",IF(BT22=11,"_11月",IF(BT22=12,"_12月",IF(BT22=13,"_5月",IF(AND(O22=O23,O23&lt;&gt;VALUE(概算年度)),IF(Q22=1,"_1月",IF(Q22=2,"_2月",IF(Q22=3,"_3月",IF(Q22=4,"_4月",IF(Q22=5,"_5月",IF(Q22=6,"_6月",IF(Q22=7,"_7月",IF(Q22=8,"_8月",IF(Q22=9,"_9月",IF(Q22=10,"_10月",IF(Q22=11,"_11月",IF(Q22=12,"_12月")))))))))))),IF(BU22=1,"対象年1_3月",IF(BU22=2,"対象年2_3月",IF(BU22=3,"対象年3月",IF(O23=VALUE(概算年度),"対象年1_3月","_1月")))))))))))))))))))</f>
        <v>#REF!</v>
      </c>
    </row>
    <row r="23" spans="2:74" ht="18" customHeight="1" x14ac:dyDescent="0.15">
      <c r="B23" s="352"/>
      <c r="C23" s="353"/>
      <c r="D23" s="353"/>
      <c r="E23" s="353"/>
      <c r="F23" s="353"/>
      <c r="G23" s="353"/>
      <c r="H23" s="353"/>
      <c r="I23" s="354"/>
      <c r="J23" s="352"/>
      <c r="K23" s="353"/>
      <c r="L23" s="353"/>
      <c r="M23" s="353"/>
      <c r="N23" s="356"/>
      <c r="O23" s="218"/>
      <c r="P23" s="200" t="s">
        <v>0</v>
      </c>
      <c r="Q23" s="216"/>
      <c r="R23" s="200" t="s">
        <v>1</v>
      </c>
      <c r="S23" s="214"/>
      <c r="T23" s="361" t="s">
        <v>21</v>
      </c>
      <c r="U23" s="361"/>
      <c r="V23" s="244"/>
      <c r="W23" s="245"/>
      <c r="X23" s="245"/>
      <c r="Y23" s="248"/>
      <c r="Z23" s="362"/>
      <c r="AA23" s="246"/>
      <c r="AB23" s="246"/>
      <c r="AC23" s="246"/>
      <c r="AD23" s="362"/>
      <c r="AE23" s="246"/>
      <c r="AF23" s="246"/>
      <c r="AG23" s="247"/>
      <c r="AH23" s="246"/>
      <c r="AI23" s="246"/>
      <c r="AJ23" s="246"/>
      <c r="AK23" s="247"/>
      <c r="AL23" s="242"/>
      <c r="AM23" s="243"/>
      <c r="AN23" s="244"/>
      <c r="AO23" s="245"/>
      <c r="AP23" s="245"/>
      <c r="AQ23" s="245"/>
      <c r="AR23" s="245"/>
      <c r="AS23" s="99"/>
      <c r="AV23" s="30"/>
      <c r="AW23" s="31"/>
      <c r="AX23" s="78"/>
      <c r="AY23" s="90">
        <f>AH23</f>
        <v>0</v>
      </c>
      <c r="AZ23" s="89" t="e">
        <f>IF(AV22&lt;=#REF!,AH23,IF(AND(AV22&gt;=#REF!,AV22&lt;=#REF!),AH23*105/108,AH23))</f>
        <v>#REF!</v>
      </c>
      <c r="BA23" s="88"/>
      <c r="BB23" s="89">
        <f t="shared" ref="BB23" si="6">IF($AL23="賃金で算定",0,INT(AY23*$AL23/100))</f>
        <v>0</v>
      </c>
      <c r="BC23" s="89" t="e">
        <f>IF(AY23=AZ23,BB23,AZ23*$AL23/100)</f>
        <v>#REF!</v>
      </c>
      <c r="BE23" s="170">
        <v>8</v>
      </c>
      <c r="BF23" s="148">
        <v>8</v>
      </c>
      <c r="BG23" s="161">
        <f t="shared" si="1"/>
        <v>306</v>
      </c>
      <c r="BH23" s="161">
        <f t="shared" si="1"/>
        <v>322</v>
      </c>
      <c r="BI23" s="149" t="str">
        <f ca="1">IF(COUNTA(INDIRECT(ADDRESS(BG23,2)):INDIRECT(ADDRESS(BH23,2)))&gt;0,COUNTA(INDIRECT(ADDRESS(BG23,2)):INDIRECT(ADDRESS(BH23,2))),"")</f>
        <v/>
      </c>
      <c r="BJ23" s="71"/>
      <c r="BL23" s="76" t="e">
        <f>IF(AY23=AZ23,0,1)</f>
        <v>#REF!</v>
      </c>
      <c r="BM23" s="76" t="e">
        <f>IF(BL23=1,AL23,"")</f>
        <v>#REF!</v>
      </c>
    </row>
    <row r="24" spans="2:74" ht="18" customHeight="1" x14ac:dyDescent="0.15">
      <c r="B24" s="349"/>
      <c r="C24" s="350"/>
      <c r="D24" s="350"/>
      <c r="E24" s="350"/>
      <c r="F24" s="350"/>
      <c r="G24" s="350"/>
      <c r="H24" s="350"/>
      <c r="I24" s="351"/>
      <c r="J24" s="349"/>
      <c r="K24" s="350"/>
      <c r="L24" s="350"/>
      <c r="M24" s="350"/>
      <c r="N24" s="355"/>
      <c r="O24" s="217"/>
      <c r="P24" s="199" t="s">
        <v>31</v>
      </c>
      <c r="Q24" s="215"/>
      <c r="R24" s="199" t="s">
        <v>1</v>
      </c>
      <c r="S24" s="213"/>
      <c r="T24" s="357" t="s">
        <v>108</v>
      </c>
      <c r="U24" s="357"/>
      <c r="V24" s="358"/>
      <c r="W24" s="359"/>
      <c r="X24" s="359"/>
      <c r="Y24" s="164"/>
      <c r="Z24" s="165"/>
      <c r="AA24" s="166"/>
      <c r="AB24" s="166"/>
      <c r="AC24" s="164"/>
      <c r="AD24" s="165"/>
      <c r="AE24" s="166"/>
      <c r="AF24" s="166"/>
      <c r="AG24" s="167"/>
      <c r="AH24" s="234"/>
      <c r="AI24" s="235"/>
      <c r="AJ24" s="235"/>
      <c r="AK24" s="360"/>
      <c r="AL24" s="201"/>
      <c r="AM24" s="202"/>
      <c r="AN24" s="234"/>
      <c r="AO24" s="235"/>
      <c r="AP24" s="235"/>
      <c r="AQ24" s="235"/>
      <c r="AR24" s="235"/>
      <c r="AS24" s="168"/>
      <c r="AV24" s="30" t="str">
        <f>IF(OR(O24="",Q24=""),"", IF(O24&lt;20,DATE(O24+118,Q24,IF(S24="",1,S24)),DATE(O24+88,Q24,IF(S24="",1,S24))))</f>
        <v/>
      </c>
      <c r="AW24" s="31" t="e">
        <f>IF(AV24&lt;=#REF!,"昔",IF(AV24&lt;=#REF!,"上",IF(AV24&lt;=#REF!,"中","下")))</f>
        <v>#REF!</v>
      </c>
      <c r="AX24" s="78" t="e">
        <f>IF(AV24&lt;=#REF!,5,IF(AV24&lt;=#REF!,7,IF(AV24&lt;=#REF!,9,11)))</f>
        <v>#REF!</v>
      </c>
      <c r="AY24" s="156"/>
      <c r="AZ24" s="157"/>
      <c r="BA24" s="158">
        <f t="shared" ref="BA24" si="7">AN24</f>
        <v>0</v>
      </c>
      <c r="BB24" s="157"/>
      <c r="BC24" s="157"/>
      <c r="BE24" s="170">
        <v>9</v>
      </c>
      <c r="BF24" s="148">
        <v>9</v>
      </c>
      <c r="BG24" s="161">
        <f t="shared" si="1"/>
        <v>347</v>
      </c>
      <c r="BH24" s="161">
        <f t="shared" si="1"/>
        <v>363</v>
      </c>
      <c r="BI24" s="149" t="str">
        <f ca="1">IF(COUNTA(INDIRECT(ADDRESS(BG24,2)):INDIRECT(ADDRESS(BH24,2)))&gt;0,COUNTA(INDIRECT(ADDRESS(BG24,2)):INDIRECT(ADDRESS(BH24,2))),"")</f>
        <v/>
      </c>
      <c r="BJ24" s="71"/>
      <c r="BO24" s="1" t="e">
        <f>IF(O24&lt;=VALUE(概算年度),O24+2018,O24+1988)</f>
        <v>#REF!</v>
      </c>
      <c r="BP24" s="1" t="e">
        <f>IF(BO24=2019,1)</f>
        <v>#REF!</v>
      </c>
      <c r="BQ24" s="4" t="e">
        <f>IF(BO24&lt;=2018,1)</f>
        <v>#REF!</v>
      </c>
      <c r="BR24" s="4" t="e">
        <f>IF(BO24&gt;=2020,1)</f>
        <v>#REF!</v>
      </c>
      <c r="BS24" s="4" t="e">
        <f>IF(AND(O24=31,Q24=1,O25=31),1,IF(AND(O24=31,Q24=2,O25=31),2,IF(AND(O24=31,Q24=3,O25=31),3,IF(AND(O24=31,Q24=4,O25=31),4,IF(AND(O24&gt;VALUE(概算年度),O24&lt;31,O25=31),5)))))</f>
        <v>#REF!</v>
      </c>
      <c r="BT24" s="4" t="b">
        <f>IF(OR(O24=31,O24=1),IF(AND(O25=1,OR(Q24=1,Q24=2,Q24=3,Q24=4,Q24=5)),1,IF(AND(O25=1,Q24=6),6,IF(AND(O25=1,Q24=7),7,IF(AND(O25=1,Q24=8),8,IF(AND(O25=1,Q24=9),9,IF(AND(O25=1,Q24=10),10,IF(AND(O25=1,Q24=11),11,IF(AND(O25=1,Q24=12),12)))))))),IF(O25=1,13))</f>
        <v>0</v>
      </c>
      <c r="BU24" s="4" t="e">
        <f>IF(AND(VALUE(概算年度)='報告書（事業主控）'!O24,VALUE(概算年度)='報告書（事業主控）'!O25),IF('報告書（事業主控）'!Q24=1,1,IF('報告書（事業主控）'!Q24=2,2,IF('報告書（事業主控）'!Q24=3,3))))</f>
        <v>#REF!</v>
      </c>
      <c r="BV24" s="4" t="e">
        <f>IF(BS24=1,"平31_1",IF(BS24=2,"平31_2",IF(BS24=3,"平31_3",IF(BS24=4,"平31_4",IF(BS24=5,"平31_1",IF(BT24=1,"_5月",IF(BT24=6,"_6月",IF(BT24=7,"_7月",IF(BT24=8,"_8月",IF(BT24=9,"_9月",IF(BT24=10,"_10月",IF(BT24=11,"_11月",IF(BT24=12,"_12月",IF(BT24=13,"_5月",IF(AND(O24=O25,O25&lt;&gt;VALUE(概算年度)),IF(Q24=1,"_1月",IF(Q24=2,"_2月",IF(Q24=3,"_3月",IF(Q24=4,"_4月",IF(Q24=5,"_5月",IF(Q24=6,"_6月",IF(Q24=7,"_7月",IF(Q24=8,"_8月",IF(Q24=9,"_9月",IF(Q24=10,"_10月",IF(Q24=11,"_11月",IF(Q24=12,"_12月")))))))))))),IF(BU24=1,"対象年1_3月",IF(BU24=2,"対象年2_3月",IF(BU24=3,"対象年3月",IF(O25=VALUE(概算年度),"対象年1_3月","_1月")))))))))))))))))))</f>
        <v>#REF!</v>
      </c>
    </row>
    <row r="25" spans="2:74" ht="18" customHeight="1" x14ac:dyDescent="0.15">
      <c r="B25" s="352"/>
      <c r="C25" s="353"/>
      <c r="D25" s="353"/>
      <c r="E25" s="353"/>
      <c r="F25" s="353"/>
      <c r="G25" s="353"/>
      <c r="H25" s="353"/>
      <c r="I25" s="354"/>
      <c r="J25" s="352"/>
      <c r="K25" s="353"/>
      <c r="L25" s="353"/>
      <c r="M25" s="353"/>
      <c r="N25" s="356"/>
      <c r="O25" s="218"/>
      <c r="P25" s="200" t="s">
        <v>0</v>
      </c>
      <c r="Q25" s="216"/>
      <c r="R25" s="200" t="s">
        <v>1</v>
      </c>
      <c r="S25" s="214"/>
      <c r="T25" s="361" t="s">
        <v>21</v>
      </c>
      <c r="U25" s="361"/>
      <c r="V25" s="244"/>
      <c r="W25" s="245"/>
      <c r="X25" s="245"/>
      <c r="Y25" s="248"/>
      <c r="Z25" s="244"/>
      <c r="AA25" s="245"/>
      <c r="AB25" s="245"/>
      <c r="AC25" s="245"/>
      <c r="AD25" s="362"/>
      <c r="AE25" s="246"/>
      <c r="AF25" s="246"/>
      <c r="AG25" s="247"/>
      <c r="AH25" s="246"/>
      <c r="AI25" s="246"/>
      <c r="AJ25" s="246"/>
      <c r="AK25" s="247"/>
      <c r="AL25" s="242"/>
      <c r="AM25" s="243"/>
      <c r="AN25" s="244"/>
      <c r="AO25" s="245"/>
      <c r="AP25" s="245"/>
      <c r="AQ25" s="245"/>
      <c r="AR25" s="245"/>
      <c r="AS25" s="99"/>
      <c r="AV25" s="94"/>
      <c r="AW25" s="31"/>
      <c r="AX25" s="78"/>
      <c r="AY25" s="90">
        <f>AH25</f>
        <v>0</v>
      </c>
      <c r="AZ25" s="89" t="e">
        <f>IF(AV24&lt;=#REF!,AH25,IF(AND(AV24&gt;=#REF!,AV24&lt;=#REF!),AH25*105/108,AH25))</f>
        <v>#REF!</v>
      </c>
      <c r="BA25" s="88"/>
      <c r="BB25" s="89">
        <f t="shared" ref="BB25" si="8">IF($AL25="賃金で算定",0,INT(AY25*$AL25/100))</f>
        <v>0</v>
      </c>
      <c r="BC25" s="89" t="e">
        <f>IF(AY25=AZ25,BB25,AZ25*$AL25/100)</f>
        <v>#REF!</v>
      </c>
      <c r="BE25" s="170">
        <v>10</v>
      </c>
      <c r="BF25" s="148">
        <v>10</v>
      </c>
      <c r="BG25" s="161">
        <f t="shared" si="1"/>
        <v>388</v>
      </c>
      <c r="BH25" s="161">
        <f t="shared" si="1"/>
        <v>404</v>
      </c>
      <c r="BI25" s="149" t="str">
        <f ca="1">IF(COUNTA(INDIRECT(ADDRESS(BG25,2)):INDIRECT(ADDRESS(BH25,2)))&gt;0,COUNTA(INDIRECT(ADDRESS(BG25,2)):INDIRECT(ADDRESS(BH25,2))),"")</f>
        <v/>
      </c>
      <c r="BJ25" s="71"/>
      <c r="BL25" s="76" t="e">
        <f>IF(AY25=AZ25,0,1)</f>
        <v>#REF!</v>
      </c>
      <c r="BM25" s="76" t="e">
        <f>IF(BL25=1,AL25,"")</f>
        <v>#REF!</v>
      </c>
    </row>
    <row r="26" spans="2:74" ht="18" customHeight="1" x14ac:dyDescent="0.15">
      <c r="B26" s="367" t="s">
        <v>81</v>
      </c>
      <c r="C26" s="368"/>
      <c r="D26" s="368"/>
      <c r="E26" s="369"/>
      <c r="F26" s="376"/>
      <c r="G26" s="377"/>
      <c r="H26" s="377"/>
      <c r="I26" s="377"/>
      <c r="J26" s="377"/>
      <c r="K26" s="377"/>
      <c r="L26" s="377"/>
      <c r="M26" s="377"/>
      <c r="N26" s="378"/>
      <c r="O26" s="367" t="s">
        <v>71</v>
      </c>
      <c r="P26" s="368"/>
      <c r="Q26" s="368"/>
      <c r="R26" s="368"/>
      <c r="S26" s="368"/>
      <c r="T26" s="368"/>
      <c r="U26" s="369"/>
      <c r="V26" s="234"/>
      <c r="W26" s="235"/>
      <c r="X26" s="235"/>
      <c r="Y26" s="360"/>
      <c r="Z26" s="203"/>
      <c r="AA26" s="204"/>
      <c r="AB26" s="204"/>
      <c r="AC26" s="205"/>
      <c r="AD26" s="203"/>
      <c r="AE26" s="204"/>
      <c r="AF26" s="204"/>
      <c r="AG26" s="205"/>
      <c r="AH26" s="234"/>
      <c r="AI26" s="235"/>
      <c r="AJ26" s="235"/>
      <c r="AK26" s="360"/>
      <c r="AL26" s="203"/>
      <c r="AM26" s="206"/>
      <c r="AN26" s="234"/>
      <c r="AO26" s="235"/>
      <c r="AP26" s="235"/>
      <c r="AQ26" s="235"/>
      <c r="AR26" s="235"/>
      <c r="AS26" s="207"/>
      <c r="AV26" s="29"/>
      <c r="AW26" s="29"/>
      <c r="AX26" s="78"/>
      <c r="AY26" s="156"/>
      <c r="AZ26" s="173"/>
      <c r="BA26" s="174">
        <f>BA16+BA18+BA20+BA22+BA24</f>
        <v>0</v>
      </c>
      <c r="BB26" s="175">
        <f>BB17+BB19+BB21+BB23+BB25</f>
        <v>0</v>
      </c>
      <c r="BC26" s="175">
        <f>SUMIF(BL17:BL25,0,BC17:BC25)+ROUNDDOWN(ROUNDDOWN(BL26*105/108,0)*BM26/100,0)</f>
        <v>0</v>
      </c>
      <c r="BE26" s="170">
        <v>11</v>
      </c>
      <c r="BF26" s="148">
        <v>11</v>
      </c>
      <c r="BG26" s="161">
        <f t="shared" si="1"/>
        <v>429</v>
      </c>
      <c r="BH26" s="161">
        <f t="shared" si="1"/>
        <v>445</v>
      </c>
      <c r="BI26" s="149" t="str">
        <f ca="1">IF(COUNTA(INDIRECT(ADDRESS(BG26,2)):INDIRECT(ADDRESS(BH26,2)))&gt;0,COUNTA(INDIRECT(ADDRESS(BG26,2)):INDIRECT(ADDRESS(BH26,2))),"")</f>
        <v/>
      </c>
      <c r="BJ26" s="71"/>
      <c r="BL26" s="76">
        <f>SUMIF(BL17:BL25,1,AH17:AK25)</f>
        <v>0</v>
      </c>
      <c r="BM26" s="76">
        <f>IF(COUNT(BM17:BM25)=0,0,SUM(BM17:BM25)/COUNT(BM17:BM25))</f>
        <v>0</v>
      </c>
    </row>
    <row r="27" spans="2:74" ht="18" customHeight="1" thickBot="1" x14ac:dyDescent="0.2">
      <c r="B27" s="370"/>
      <c r="C27" s="371"/>
      <c r="D27" s="371"/>
      <c r="E27" s="372"/>
      <c r="F27" s="379"/>
      <c r="G27" s="380"/>
      <c r="H27" s="380"/>
      <c r="I27" s="380"/>
      <c r="J27" s="380"/>
      <c r="K27" s="380"/>
      <c r="L27" s="380"/>
      <c r="M27" s="380"/>
      <c r="N27" s="381"/>
      <c r="O27" s="370"/>
      <c r="P27" s="371"/>
      <c r="Q27" s="371"/>
      <c r="R27" s="371"/>
      <c r="S27" s="371"/>
      <c r="T27" s="371"/>
      <c r="U27" s="372"/>
      <c r="V27" s="362"/>
      <c r="W27" s="384"/>
      <c r="X27" s="384"/>
      <c r="Y27" s="385"/>
      <c r="Z27" s="362"/>
      <c r="AA27" s="386"/>
      <c r="AB27" s="386"/>
      <c r="AC27" s="387"/>
      <c r="AD27" s="362"/>
      <c r="AE27" s="386"/>
      <c r="AF27" s="386"/>
      <c r="AG27" s="387"/>
      <c r="AH27" s="362"/>
      <c r="AI27" s="246"/>
      <c r="AJ27" s="246"/>
      <c r="AK27" s="246"/>
      <c r="AL27" s="208"/>
      <c r="AM27" s="209"/>
      <c r="AN27" s="362"/>
      <c r="AO27" s="384"/>
      <c r="AP27" s="384"/>
      <c r="AQ27" s="384"/>
      <c r="AR27" s="384"/>
      <c r="AS27" s="210"/>
      <c r="AV27" s="29"/>
      <c r="AW27" s="29"/>
      <c r="AX27" s="78"/>
      <c r="AY27" s="176">
        <f>AY17+AY19+AY21+AY23+AY25</f>
        <v>0</v>
      </c>
      <c r="AZ27" s="177"/>
      <c r="BA27" s="177"/>
      <c r="BB27" s="178">
        <f>BB26</f>
        <v>0</v>
      </c>
      <c r="BC27" s="179"/>
      <c r="BE27" s="180">
        <v>12</v>
      </c>
      <c r="BF27" s="148">
        <v>12</v>
      </c>
      <c r="BG27" s="161">
        <f>BG26+$BJ$14</f>
        <v>470</v>
      </c>
      <c r="BH27" s="161">
        <f>BH26+$BJ$14</f>
        <v>486</v>
      </c>
      <c r="BI27" s="149" t="str">
        <f ca="1">IF(COUNTA(INDIRECT(ADDRESS(BG27,2)):INDIRECT(ADDRESS(BH27,2)))&gt;0,COUNTA(INDIRECT(ADDRESS(BG27,2)):INDIRECT(ADDRESS(BH27,2))),"")</f>
        <v/>
      </c>
      <c r="BJ27" s="71"/>
    </row>
    <row r="28" spans="2:74" ht="18" customHeight="1" x14ac:dyDescent="0.15">
      <c r="B28" s="373"/>
      <c r="C28" s="374"/>
      <c r="D28" s="374"/>
      <c r="E28" s="375"/>
      <c r="F28" s="382"/>
      <c r="G28" s="382"/>
      <c r="H28" s="382"/>
      <c r="I28" s="382"/>
      <c r="J28" s="382"/>
      <c r="K28" s="382"/>
      <c r="L28" s="382"/>
      <c r="M28" s="382"/>
      <c r="N28" s="383"/>
      <c r="O28" s="373"/>
      <c r="P28" s="374"/>
      <c r="Q28" s="374"/>
      <c r="R28" s="374"/>
      <c r="S28" s="374"/>
      <c r="T28" s="374"/>
      <c r="U28" s="375"/>
      <c r="V28" s="244"/>
      <c r="W28" s="245"/>
      <c r="X28" s="245"/>
      <c r="Y28" s="245"/>
      <c r="Z28" s="244"/>
      <c r="AA28" s="245"/>
      <c r="AB28" s="245"/>
      <c r="AC28" s="245"/>
      <c r="AD28" s="244"/>
      <c r="AE28" s="245"/>
      <c r="AF28" s="245"/>
      <c r="AG28" s="245"/>
      <c r="AH28" s="244"/>
      <c r="AI28" s="245"/>
      <c r="AJ28" s="245"/>
      <c r="AK28" s="248"/>
      <c r="AL28" s="211"/>
      <c r="AM28" s="212"/>
      <c r="AN28" s="244"/>
      <c r="AO28" s="245"/>
      <c r="AP28" s="245"/>
      <c r="AQ28" s="245"/>
      <c r="AR28" s="245"/>
      <c r="AS28" s="212"/>
      <c r="AU28" s="72"/>
      <c r="AV28" s="29"/>
      <c r="AW28" s="29"/>
      <c r="AX28" s="78"/>
      <c r="AY28" s="92"/>
      <c r="AZ28" s="93" t="e">
        <f>IF(AZ17+AZ19+AZ21+AZ23+AZ25=AY27,0,ROUNDDOWN(AZ17+AZ19+AZ21+AZ23+AZ25,0))</f>
        <v>#REF!</v>
      </c>
      <c r="BA28" s="91"/>
      <c r="BB28" s="91"/>
      <c r="BC28" s="93">
        <f>IF(BC26=BB27,0,BC26)</f>
        <v>0</v>
      </c>
      <c r="BF28" s="148">
        <v>13</v>
      </c>
      <c r="BG28" s="161">
        <f t="shared" si="1"/>
        <v>511</v>
      </c>
      <c r="BH28" s="161">
        <f t="shared" si="1"/>
        <v>527</v>
      </c>
      <c r="BI28" s="149" t="str">
        <f ca="1">IF(COUNTA(INDIRECT(ADDRESS(BG28,2)):INDIRECT(ADDRESS(BH28,2)))&gt;0,COUNTA(INDIRECT(ADDRESS(BG28,2)):INDIRECT(ADDRESS(BH28,2))),"")</f>
        <v/>
      </c>
      <c r="BJ28" s="71"/>
    </row>
    <row r="29" spans="2:74" ht="15.75" customHeight="1" x14ac:dyDescent="0.15">
      <c r="D29" s="2" t="s">
        <v>22</v>
      </c>
      <c r="AD29" s="1" t="str">
        <f>IF(AND($F26="",$V26+$V27&gt;0),"事業の種類を選択してください。","")</f>
        <v/>
      </c>
      <c r="AN29" s="236">
        <f>IF(AN26=0,0,AN26+IF(AN28=0,AN27,AN28))</f>
        <v>0</v>
      </c>
      <c r="AO29" s="236"/>
      <c r="AP29" s="236"/>
      <c r="AQ29" s="236"/>
      <c r="AR29" s="236"/>
      <c r="AX29" s="78"/>
      <c r="AY29" s="78"/>
      <c r="AZ29" s="78"/>
      <c r="BA29" s="78"/>
      <c r="BB29" s="78"/>
      <c r="BC29" s="78"/>
      <c r="BE29" s="76"/>
      <c r="BF29" s="148">
        <v>14</v>
      </c>
      <c r="BG29" s="161">
        <f t="shared" si="1"/>
        <v>552</v>
      </c>
      <c r="BH29" s="161">
        <f t="shared" si="1"/>
        <v>568</v>
      </c>
      <c r="BI29" s="149" t="str">
        <f ca="1">IF(COUNTA(INDIRECT(ADDRESS(BG29,2)):INDIRECT(ADDRESS(BH29,2)))&gt;0,COUNTA(INDIRECT(ADDRESS(BG29,2)):INDIRECT(ADDRESS(BH29,2))),"")</f>
        <v/>
      </c>
      <c r="BJ29" s="29"/>
    </row>
    <row r="30" spans="2:74" ht="15" customHeight="1" x14ac:dyDescent="0.15">
      <c r="AG30" s="11"/>
      <c r="AI30" s="12" t="s">
        <v>83</v>
      </c>
      <c r="AJ30" s="390"/>
      <c r="AK30" s="390"/>
      <c r="AL30" s="390"/>
      <c r="AM30" s="391" t="s">
        <v>45</v>
      </c>
      <c r="AN30" s="391"/>
      <c r="AO30" s="392"/>
      <c r="AP30" s="392"/>
      <c r="AQ30" s="392"/>
      <c r="AR30" s="392"/>
      <c r="AS30" s="13" t="s">
        <v>75</v>
      </c>
      <c r="AV30" s="30"/>
      <c r="AX30" s="78"/>
      <c r="AY30" s="78"/>
      <c r="AZ30" s="78"/>
      <c r="BA30" s="78"/>
      <c r="BB30" s="78"/>
      <c r="BC30" s="78"/>
      <c r="BD30" s="76"/>
      <c r="BE30" s="76"/>
      <c r="BF30" s="148">
        <v>15</v>
      </c>
      <c r="BG30" s="161">
        <f t="shared" si="1"/>
        <v>593</v>
      </c>
      <c r="BH30" s="161">
        <f t="shared" si="1"/>
        <v>609</v>
      </c>
      <c r="BI30" s="149" t="str">
        <f ca="1">IF(COUNTA(INDIRECT(ADDRESS(BG30,2)):INDIRECT(ADDRESS(BH30,2)))&gt;0,COUNTA(INDIRECT(ADDRESS(BG30,2)):INDIRECT(ADDRESS(BH30,2))),"")</f>
        <v/>
      </c>
      <c r="BJ30" s="76"/>
    </row>
    <row r="31" spans="2:74" ht="15" customHeight="1" x14ac:dyDescent="0.15">
      <c r="D31" s="388"/>
      <c r="E31" s="388"/>
      <c r="F31" s="14" t="s">
        <v>0</v>
      </c>
      <c r="G31" s="388"/>
      <c r="H31" s="388"/>
      <c r="I31" s="14" t="s">
        <v>1</v>
      </c>
      <c r="J31" s="388"/>
      <c r="K31" s="388"/>
      <c r="L31" s="14" t="s">
        <v>23</v>
      </c>
      <c r="AG31" s="15"/>
      <c r="AI31" s="12" t="s">
        <v>99</v>
      </c>
      <c r="AJ31" s="392"/>
      <c r="AK31" s="392"/>
      <c r="AL31" s="100" t="s">
        <v>45</v>
      </c>
      <c r="AM31" s="392"/>
      <c r="AN31" s="392"/>
      <c r="AO31" s="100" t="s">
        <v>74</v>
      </c>
      <c r="AP31" s="392"/>
      <c r="AQ31" s="392"/>
      <c r="AR31" s="392"/>
      <c r="AS31" s="13" t="s">
        <v>75</v>
      </c>
      <c r="AX31" s="78"/>
      <c r="AY31" s="78"/>
      <c r="AZ31" s="78"/>
      <c r="BA31" s="78"/>
      <c r="BB31" s="78"/>
      <c r="BC31" s="78"/>
      <c r="BD31" s="76"/>
      <c r="BE31" s="76"/>
      <c r="BF31" s="148">
        <v>16</v>
      </c>
      <c r="BG31" s="161">
        <f t="shared" si="1"/>
        <v>634</v>
      </c>
      <c r="BH31" s="161">
        <f t="shared" si="1"/>
        <v>650</v>
      </c>
      <c r="BI31" s="149" t="str">
        <f ca="1">IF(COUNTA(INDIRECT(ADDRESS(BG31,2)):INDIRECT(ADDRESS(BH31,2)))&gt;0,COUNTA(INDIRECT(ADDRESS(BG31,2)):INDIRECT(ADDRESS(BH31,2))),"")</f>
        <v/>
      </c>
      <c r="BJ31" s="76"/>
    </row>
    <row r="32" spans="2:74" ht="18" customHeight="1" x14ac:dyDescent="0.15">
      <c r="D32" s="11"/>
      <c r="E32" s="11"/>
      <c r="F32" s="11"/>
      <c r="G32" s="11"/>
      <c r="AA32" s="249" t="s">
        <v>24</v>
      </c>
      <c r="AB32" s="249"/>
      <c r="AC32" s="250"/>
      <c r="AD32" s="250"/>
      <c r="AE32" s="250"/>
      <c r="AF32" s="250"/>
      <c r="AG32" s="250"/>
      <c r="AH32" s="250"/>
      <c r="AI32" s="250"/>
      <c r="AJ32" s="250"/>
      <c r="AK32" s="250"/>
      <c r="AL32" s="250"/>
      <c r="AM32" s="250"/>
      <c r="AN32" s="250"/>
      <c r="AO32" s="250"/>
      <c r="AP32" s="250"/>
      <c r="AQ32" s="250"/>
      <c r="AR32" s="250"/>
      <c r="AS32" s="250"/>
      <c r="AX32" s="78"/>
      <c r="AY32" s="78"/>
      <c r="AZ32" s="78"/>
      <c r="BA32" s="78"/>
      <c r="BB32" s="78"/>
      <c r="BC32" s="78"/>
      <c r="BD32" s="76"/>
      <c r="BE32" s="76"/>
      <c r="BF32" s="148">
        <v>17</v>
      </c>
      <c r="BG32" s="161">
        <f t="shared" si="1"/>
        <v>675</v>
      </c>
      <c r="BH32" s="161">
        <f t="shared" si="1"/>
        <v>691</v>
      </c>
      <c r="BI32" s="149" t="str">
        <f ca="1">IF(COUNTA(INDIRECT(ADDRESS(BG32,2)):INDIRECT(ADDRESS(BH32,2)))&gt;0,COUNTA(INDIRECT(ADDRESS(BG32,2)):INDIRECT(ADDRESS(BH32,2))),"")</f>
        <v/>
      </c>
      <c r="BJ32" s="76"/>
    </row>
    <row r="33" spans="2:62" ht="15" customHeight="1" x14ac:dyDescent="0.15">
      <c r="D33" s="95"/>
      <c r="E33" s="95"/>
      <c r="F33" s="95"/>
      <c r="G33" s="95"/>
      <c r="H33" s="10"/>
      <c r="I33" s="3"/>
      <c r="J33" s="3"/>
      <c r="K33" s="3"/>
      <c r="L33" s="3"/>
      <c r="M33" s="3"/>
      <c r="N33" s="3"/>
      <c r="O33" s="3"/>
      <c r="P33" s="3"/>
      <c r="Q33" s="3"/>
      <c r="R33" s="16"/>
      <c r="X33" s="251" t="s">
        <v>25</v>
      </c>
      <c r="Y33" s="251"/>
      <c r="Z33" s="251"/>
      <c r="AA33" s="2"/>
      <c r="AB33" s="2"/>
      <c r="AC33" s="252"/>
      <c r="AD33" s="252"/>
      <c r="AE33" s="252"/>
      <c r="AF33" s="252"/>
      <c r="AG33" s="252"/>
      <c r="AH33" s="252"/>
      <c r="AI33" s="252"/>
      <c r="AJ33" s="252"/>
      <c r="AK33" s="252"/>
      <c r="AL33" s="252"/>
      <c r="AM33" s="252"/>
      <c r="AN33" s="252"/>
      <c r="AO33" s="22"/>
      <c r="AP33" s="22"/>
      <c r="AQ33" s="22"/>
      <c r="AR33" s="22"/>
      <c r="AS33" s="17"/>
      <c r="AX33" s="78"/>
      <c r="AY33" s="78"/>
      <c r="AZ33" s="78"/>
      <c r="BA33" s="78"/>
      <c r="BB33" s="78"/>
      <c r="BC33" s="78"/>
      <c r="BD33" s="76"/>
      <c r="BE33" s="76"/>
      <c r="BF33" s="148">
        <v>18</v>
      </c>
      <c r="BG33" s="161">
        <f t="shared" si="1"/>
        <v>716</v>
      </c>
      <c r="BH33" s="161">
        <f t="shared" si="1"/>
        <v>732</v>
      </c>
      <c r="BI33" s="149" t="str">
        <f ca="1">IF(COUNTA(INDIRECT(ADDRESS(BG33,2)):INDIRECT(ADDRESS(BH33,2)))&gt;0,COUNTA(INDIRECT(ADDRESS(BG33,2)):INDIRECT(ADDRESS(BH33,2))),"")</f>
        <v/>
      </c>
      <c r="BJ33" s="76"/>
    </row>
    <row r="34" spans="2:62" ht="15" customHeight="1" x14ac:dyDescent="0.15">
      <c r="D34" s="388"/>
      <c r="E34" s="388"/>
      <c r="F34" s="388"/>
      <c r="G34" s="388"/>
      <c r="H34" s="14" t="s">
        <v>26</v>
      </c>
      <c r="I34" s="14"/>
      <c r="J34" s="14"/>
      <c r="K34" s="14"/>
      <c r="L34" s="14"/>
      <c r="M34" s="14"/>
      <c r="N34" s="14"/>
      <c r="O34" s="14"/>
      <c r="P34" s="14"/>
      <c r="Q34" s="14"/>
      <c r="R34" s="18"/>
      <c r="S34" s="14"/>
      <c r="Y34" s="11"/>
      <c r="Z34" s="11"/>
      <c r="AA34" s="249" t="s">
        <v>27</v>
      </c>
      <c r="AB34" s="249"/>
      <c r="AC34" s="389"/>
      <c r="AD34" s="389"/>
      <c r="AE34" s="389"/>
      <c r="AF34" s="389"/>
      <c r="AG34" s="389"/>
      <c r="AH34" s="389"/>
      <c r="AI34" s="389"/>
      <c r="AJ34" s="389"/>
      <c r="AK34" s="389"/>
      <c r="AL34" s="389"/>
      <c r="AM34" s="389"/>
      <c r="AN34" s="389"/>
      <c r="AO34" s="61"/>
      <c r="AP34" s="61"/>
      <c r="AQ34" s="61"/>
      <c r="AR34" s="61"/>
      <c r="AS34" s="97"/>
      <c r="AX34" s="78"/>
      <c r="AY34" s="78"/>
      <c r="AZ34" s="78"/>
      <c r="BA34" s="78"/>
      <c r="BB34" s="78"/>
      <c r="BC34" s="78"/>
      <c r="BD34" s="76"/>
      <c r="BE34" s="76"/>
      <c r="BF34" s="148">
        <v>19</v>
      </c>
      <c r="BG34" s="161">
        <f t="shared" ref="BG34:BH45" si="9">BG33+$BJ$14</f>
        <v>757</v>
      </c>
      <c r="BH34" s="161">
        <f t="shared" si="9"/>
        <v>773</v>
      </c>
      <c r="BI34" s="149" t="str">
        <f ca="1">IF(COUNTA(INDIRECT(ADDRESS(BG34,2)):INDIRECT(ADDRESS(BH34,2)))&gt;0,COUNTA(INDIRECT(ADDRESS(BG34,2)):INDIRECT(ADDRESS(BH34,2))),"")</f>
        <v/>
      </c>
      <c r="BJ34" s="76"/>
    </row>
    <row r="35" spans="2:62" ht="15" customHeight="1" x14ac:dyDescent="0.15">
      <c r="AC35" s="2"/>
      <c r="AD35" s="4" t="s">
        <v>86</v>
      </c>
      <c r="AX35" s="78"/>
      <c r="AY35" s="78"/>
      <c r="AZ35" s="78"/>
      <c r="BA35" s="78"/>
      <c r="BB35" s="78"/>
      <c r="BC35" s="78"/>
      <c r="BD35" s="76"/>
      <c r="BE35" s="76"/>
      <c r="BF35" s="148">
        <v>20</v>
      </c>
      <c r="BG35" s="161">
        <f t="shared" si="9"/>
        <v>798</v>
      </c>
      <c r="BH35" s="161">
        <f t="shared" si="9"/>
        <v>814</v>
      </c>
      <c r="BI35" s="149" t="str">
        <f ca="1">IF(COUNTA(INDIRECT(ADDRESS(BG35,2)):INDIRECT(ADDRESS(BH35,2)))&gt;0,COUNTA(INDIRECT(ADDRESS(BG35,2)):INDIRECT(ADDRESS(BH35,2))),"")</f>
        <v/>
      </c>
      <c r="BJ35" s="76"/>
    </row>
    <row r="36" spans="2:62" ht="16.149999999999999" customHeight="1" x14ac:dyDescent="0.15">
      <c r="D36" s="19" t="s">
        <v>28</v>
      </c>
      <c r="E36" s="19"/>
      <c r="F36" s="2"/>
      <c r="G36" s="2"/>
      <c r="H36" s="2"/>
      <c r="I36" s="2"/>
      <c r="J36" s="2"/>
      <c r="K36" s="2"/>
      <c r="L36" s="2"/>
      <c r="M36" s="2"/>
      <c r="N36" s="2"/>
      <c r="O36" s="2"/>
      <c r="P36" s="2"/>
      <c r="Q36" s="2"/>
      <c r="R36" s="2"/>
      <c r="S36" s="2"/>
      <c r="T36" s="2"/>
      <c r="U36" s="2"/>
      <c r="V36" s="2"/>
      <c r="W36" s="2"/>
      <c r="X36" s="2"/>
      <c r="AA36" s="253" t="s">
        <v>29</v>
      </c>
      <c r="AB36" s="254"/>
      <c r="AC36" s="259" t="s">
        <v>87</v>
      </c>
      <c r="AD36" s="260"/>
      <c r="AE36" s="260"/>
      <c r="AF36" s="260"/>
      <c r="AG36" s="260"/>
      <c r="AH36" s="261"/>
      <c r="AI36" s="20"/>
      <c r="AJ36" s="265" t="s">
        <v>100</v>
      </c>
      <c r="AK36" s="265"/>
      <c r="AL36" s="265"/>
      <c r="AM36" s="265"/>
      <c r="AN36" s="265"/>
      <c r="AO36" s="24"/>
      <c r="AP36" s="267" t="s">
        <v>89</v>
      </c>
      <c r="AQ36" s="268"/>
      <c r="AR36" s="268"/>
      <c r="AS36" s="269"/>
      <c r="AX36" s="78"/>
      <c r="AY36" s="78"/>
      <c r="AZ36" s="78"/>
      <c r="BA36" s="78"/>
      <c r="BB36" s="78"/>
      <c r="BC36" s="78"/>
      <c r="BD36" s="76"/>
      <c r="BE36" s="76"/>
      <c r="BF36" s="148">
        <v>21</v>
      </c>
      <c r="BG36" s="161">
        <f t="shared" si="9"/>
        <v>839</v>
      </c>
      <c r="BH36" s="161">
        <f t="shared" si="9"/>
        <v>855</v>
      </c>
      <c r="BI36" s="149" t="str">
        <f ca="1">IF(COUNTA(INDIRECT(ADDRESS(BG36,2)):INDIRECT(ADDRESS(BH36,2)))&gt;0,COUNTA(INDIRECT(ADDRESS(BG36,2)):INDIRECT(ADDRESS(BH36,2))),"")</f>
        <v/>
      </c>
      <c r="BJ36" s="76"/>
    </row>
    <row r="37" spans="2:62" ht="16.149999999999999" customHeight="1" x14ac:dyDescent="0.15">
      <c r="D37" s="181" t="s">
        <v>90</v>
      </c>
      <c r="E37" s="19"/>
      <c r="F37" s="2"/>
      <c r="G37" s="2"/>
      <c r="H37" s="2"/>
      <c r="I37" s="2"/>
      <c r="J37" s="2"/>
      <c r="K37" s="2"/>
      <c r="L37" s="2"/>
      <c r="M37" s="2"/>
      <c r="N37" s="2"/>
      <c r="O37" s="2"/>
      <c r="P37" s="2"/>
      <c r="Q37" s="2"/>
      <c r="R37" s="2"/>
      <c r="S37" s="2"/>
      <c r="T37" s="2"/>
      <c r="U37" s="2"/>
      <c r="V37" s="2"/>
      <c r="W37" s="2"/>
      <c r="X37" s="2"/>
      <c r="AA37" s="255"/>
      <c r="AB37" s="256"/>
      <c r="AC37" s="262"/>
      <c r="AD37" s="263"/>
      <c r="AE37" s="263"/>
      <c r="AF37" s="263"/>
      <c r="AG37" s="263"/>
      <c r="AH37" s="264"/>
      <c r="AI37" s="10"/>
      <c r="AJ37" s="266"/>
      <c r="AK37" s="266"/>
      <c r="AL37" s="266"/>
      <c r="AM37" s="266"/>
      <c r="AN37" s="266"/>
      <c r="AO37" s="23"/>
      <c r="AP37" s="270"/>
      <c r="AQ37" s="271"/>
      <c r="AR37" s="271"/>
      <c r="AS37" s="272"/>
      <c r="AX37" s="78"/>
      <c r="AY37" s="78"/>
      <c r="AZ37" s="78"/>
      <c r="BA37" s="78"/>
      <c r="BB37" s="78"/>
      <c r="BC37" s="78"/>
      <c r="BD37" s="76"/>
      <c r="BE37" s="76"/>
      <c r="BF37" s="148">
        <v>22</v>
      </c>
      <c r="BG37" s="161">
        <f t="shared" si="9"/>
        <v>880</v>
      </c>
      <c r="BH37" s="161">
        <f t="shared" si="9"/>
        <v>896</v>
      </c>
      <c r="BI37" s="149" t="str">
        <f ca="1">IF(COUNTA(INDIRECT(ADDRESS(BG37,2)):INDIRECT(ADDRESS(BH37,2)))&gt;0,COUNTA(INDIRECT(ADDRESS(BG37,2)):INDIRECT(ADDRESS(BH37,2))),"")</f>
        <v/>
      </c>
      <c r="BJ37" s="76"/>
    </row>
    <row r="38" spans="2:62" ht="16.149999999999999" customHeight="1" x14ac:dyDescent="0.15">
      <c r="D38" s="19" t="s">
        <v>101</v>
      </c>
      <c r="E38" s="19"/>
      <c r="F38" s="2"/>
      <c r="G38" s="2"/>
      <c r="H38" s="2"/>
      <c r="I38" s="2"/>
      <c r="J38" s="2"/>
      <c r="K38" s="2"/>
      <c r="L38" s="2"/>
      <c r="M38" s="2"/>
      <c r="N38" s="2"/>
      <c r="O38" s="2"/>
      <c r="P38" s="2"/>
      <c r="Q38" s="2"/>
      <c r="R38" s="2"/>
      <c r="S38" s="2"/>
      <c r="T38" s="2"/>
      <c r="U38" s="2"/>
      <c r="V38" s="2"/>
      <c r="W38" s="2"/>
      <c r="X38" s="2"/>
      <c r="AA38" s="255"/>
      <c r="AB38" s="256"/>
      <c r="AC38" s="408"/>
      <c r="AD38" s="409"/>
      <c r="AE38" s="409"/>
      <c r="AF38" s="409"/>
      <c r="AG38" s="409"/>
      <c r="AH38" s="410"/>
      <c r="AI38" s="414"/>
      <c r="AJ38" s="415"/>
      <c r="AK38" s="415"/>
      <c r="AL38" s="415"/>
      <c r="AM38" s="415"/>
      <c r="AN38" s="415"/>
      <c r="AO38" s="416"/>
      <c r="AP38" s="393"/>
      <c r="AQ38" s="394"/>
      <c r="AR38" s="394"/>
      <c r="AS38" s="395"/>
      <c r="AX38" s="78"/>
      <c r="AY38" s="78"/>
      <c r="AZ38" s="78"/>
      <c r="BA38" s="78"/>
      <c r="BB38" s="78"/>
      <c r="BC38" s="78"/>
      <c r="BD38" s="76"/>
      <c r="BE38" s="76"/>
      <c r="BF38" s="148">
        <v>23</v>
      </c>
      <c r="BG38" s="161">
        <f t="shared" si="9"/>
        <v>921</v>
      </c>
      <c r="BH38" s="161">
        <f t="shared" si="9"/>
        <v>937</v>
      </c>
      <c r="BI38" s="149" t="str">
        <f ca="1">IF(COUNTA(INDIRECT(ADDRESS(BG38,2)):INDIRECT(ADDRESS(BH38,2)))&gt;0,COUNTA(INDIRECT(ADDRESS(BG38,2)):INDIRECT(ADDRESS(BH38,2))),"")</f>
        <v/>
      </c>
      <c r="BJ38" s="76"/>
    </row>
    <row r="39" spans="2:62" ht="16.149999999999999" customHeight="1" x14ac:dyDescent="0.15">
      <c r="D39" s="21"/>
      <c r="E39" s="19"/>
      <c r="F39" s="2"/>
      <c r="G39" s="2"/>
      <c r="H39" s="2"/>
      <c r="I39" s="2"/>
      <c r="J39" s="2"/>
      <c r="K39" s="2"/>
      <c r="L39" s="2"/>
      <c r="M39" s="2"/>
      <c r="N39" s="2"/>
      <c r="O39" s="2"/>
      <c r="P39" s="2"/>
      <c r="Q39" s="2"/>
      <c r="R39" s="2"/>
      <c r="S39" s="2"/>
      <c r="T39" s="2"/>
      <c r="U39" s="2"/>
      <c r="V39" s="2"/>
      <c r="W39" s="2"/>
      <c r="X39" s="2"/>
      <c r="AA39" s="257"/>
      <c r="AB39" s="258"/>
      <c r="AC39" s="411"/>
      <c r="AD39" s="412"/>
      <c r="AE39" s="412"/>
      <c r="AF39" s="412"/>
      <c r="AG39" s="412"/>
      <c r="AH39" s="413"/>
      <c r="AI39" s="417"/>
      <c r="AJ39" s="418"/>
      <c r="AK39" s="418"/>
      <c r="AL39" s="418"/>
      <c r="AM39" s="418"/>
      <c r="AN39" s="418"/>
      <c r="AO39" s="419"/>
      <c r="AP39" s="396"/>
      <c r="AQ39" s="397"/>
      <c r="AR39" s="397"/>
      <c r="AS39" s="398"/>
      <c r="AX39" s="78"/>
      <c r="AY39" s="78"/>
      <c r="AZ39" s="78"/>
      <c r="BA39" s="78"/>
      <c r="BB39" s="78"/>
      <c r="BC39" s="78"/>
      <c r="BD39" s="76"/>
      <c r="BE39" s="76"/>
      <c r="BF39" s="148">
        <v>24</v>
      </c>
      <c r="BG39" s="161">
        <f t="shared" si="9"/>
        <v>962</v>
      </c>
      <c r="BH39" s="161">
        <f t="shared" si="9"/>
        <v>978</v>
      </c>
      <c r="BI39" s="149" t="str">
        <f ca="1">IF(COUNTA(INDIRECT(ADDRESS(BG39,2)):INDIRECT(ADDRESS(BH39,2)))&gt;0,COUNTA(INDIRECT(ADDRESS(BG39,2)):INDIRECT(ADDRESS(BH39,2))),"")</f>
        <v/>
      </c>
      <c r="BJ39" s="76"/>
    </row>
    <row r="40" spans="2:62" ht="9" customHeight="1" x14ac:dyDescent="0.15">
      <c r="D40" s="21"/>
      <c r="E40" s="19"/>
      <c r="F40" s="2"/>
      <c r="G40" s="2"/>
      <c r="H40" s="2"/>
      <c r="I40" s="2"/>
      <c r="J40" s="2"/>
      <c r="K40" s="2"/>
      <c r="L40" s="2"/>
      <c r="M40" s="2"/>
      <c r="N40" s="2"/>
      <c r="O40" s="2"/>
      <c r="P40" s="2"/>
      <c r="Q40" s="2"/>
      <c r="R40" s="2"/>
      <c r="S40" s="2"/>
      <c r="T40" s="2"/>
      <c r="U40" s="2"/>
      <c r="V40" s="2"/>
      <c r="W40" s="2"/>
      <c r="X40" s="2"/>
      <c r="Z40" s="25"/>
      <c r="AA40" s="73"/>
      <c r="AB40" s="73"/>
      <c r="AC40" s="109"/>
      <c r="AD40" s="109"/>
      <c r="AE40" s="109"/>
      <c r="AF40" s="109"/>
      <c r="AG40" s="109"/>
      <c r="AH40" s="109"/>
      <c r="AI40" s="109"/>
      <c r="AJ40" s="109"/>
      <c r="AK40" s="109"/>
      <c r="AL40" s="109"/>
      <c r="AM40" s="109"/>
      <c r="AN40" s="109"/>
      <c r="AO40" s="26"/>
      <c r="AP40" s="109"/>
      <c r="AQ40" s="74"/>
      <c r="AR40" s="74"/>
      <c r="AS40" s="74"/>
      <c r="AX40" s="78"/>
      <c r="AY40" s="78"/>
      <c r="AZ40" s="78"/>
      <c r="BA40" s="78"/>
      <c r="BB40" s="78"/>
      <c r="BC40" s="78"/>
      <c r="BD40" s="76"/>
      <c r="BE40" s="76"/>
      <c r="BF40" s="148">
        <v>25</v>
      </c>
      <c r="BG40" s="161">
        <f t="shared" si="9"/>
        <v>1003</v>
      </c>
      <c r="BH40" s="161">
        <f t="shared" si="9"/>
        <v>1019</v>
      </c>
      <c r="BI40" s="149" t="str">
        <f ca="1">IF(COUNTA(INDIRECT(ADDRESS(BG40,2)):INDIRECT(ADDRESS(BH40,2)))&gt;0,COUNTA(INDIRECT(ADDRESS(BG40,2)):INDIRECT(ADDRESS(BH40,2))),"")</f>
        <v/>
      </c>
      <c r="BJ40" s="76"/>
    </row>
    <row r="41" spans="2:62" ht="9" customHeight="1" x14ac:dyDescent="0.15">
      <c r="Z41" s="25"/>
      <c r="AA41" s="25"/>
      <c r="AB41" s="25"/>
      <c r="AC41" s="25"/>
      <c r="AD41" s="25"/>
      <c r="AE41" s="25"/>
      <c r="AF41" s="25"/>
      <c r="AG41" s="25"/>
      <c r="AH41" s="25"/>
      <c r="AI41" s="25"/>
      <c r="AJ41" s="25"/>
      <c r="AK41" s="25"/>
      <c r="AL41" s="25"/>
      <c r="AM41" s="25"/>
      <c r="AN41" s="25"/>
      <c r="AO41" s="25"/>
      <c r="AP41" s="25"/>
      <c r="AQ41" s="75"/>
      <c r="AR41" s="75"/>
      <c r="AS41" s="75"/>
      <c r="AX41" s="78"/>
      <c r="AY41" s="78"/>
      <c r="AZ41" s="78"/>
      <c r="BA41" s="78"/>
      <c r="BB41" s="78"/>
      <c r="BC41" s="78"/>
      <c r="BD41" s="76"/>
      <c r="BE41" s="76"/>
      <c r="BF41" s="148">
        <v>26</v>
      </c>
      <c r="BG41" s="161">
        <f t="shared" si="9"/>
        <v>1044</v>
      </c>
      <c r="BH41" s="161">
        <f t="shared" si="9"/>
        <v>1060</v>
      </c>
      <c r="BI41" s="149" t="str">
        <f ca="1">IF(COUNTA(INDIRECT(ADDRESS(BG41,2)):INDIRECT(ADDRESS(BH41,2)))&gt;0,COUNTA(INDIRECT(ADDRESS(BG41,2)):INDIRECT(ADDRESS(BH41,2))),"")</f>
        <v/>
      </c>
      <c r="BJ41" s="76"/>
    </row>
    <row r="42" spans="2:62" s="25" customFormat="1" ht="7.5" customHeight="1" x14ac:dyDescent="0.15">
      <c r="X42" s="27"/>
      <c r="Y42" s="27"/>
      <c r="Z42" s="32"/>
      <c r="AA42" s="32"/>
      <c r="AB42" s="32"/>
      <c r="AC42" s="32"/>
      <c r="AD42" s="32"/>
      <c r="AE42" s="32"/>
      <c r="AF42" s="32"/>
      <c r="AG42" s="32"/>
      <c r="AH42" s="32"/>
      <c r="AI42" s="32"/>
      <c r="AJ42" s="32"/>
      <c r="AK42" s="32"/>
      <c r="AL42" s="32"/>
      <c r="AM42" s="32"/>
      <c r="AN42" s="32"/>
      <c r="AO42" s="32"/>
      <c r="AP42" s="32"/>
      <c r="AQ42" s="32"/>
      <c r="AR42" s="32"/>
      <c r="AS42" s="32"/>
      <c r="AT42" s="1"/>
      <c r="AU42" s="1"/>
      <c r="AX42" s="78"/>
      <c r="AY42" s="78"/>
      <c r="AZ42" s="78"/>
      <c r="BA42" s="78"/>
      <c r="BB42" s="78"/>
      <c r="BC42" s="78"/>
      <c r="BD42" s="76"/>
      <c r="BE42" s="76"/>
      <c r="BF42" s="148">
        <v>27</v>
      </c>
      <c r="BG42" s="161">
        <f t="shared" si="9"/>
        <v>1085</v>
      </c>
      <c r="BH42" s="161">
        <f t="shared" si="9"/>
        <v>1101</v>
      </c>
      <c r="BI42" s="149" t="str">
        <f ca="1">IF(COUNTA(INDIRECT(ADDRESS(BG42,2)):INDIRECT(ADDRESS(BH42,2)))&gt;0,COUNTA(INDIRECT(ADDRESS(BG42,2)):INDIRECT(ADDRESS(BH42,2))),"")</f>
        <v/>
      </c>
      <c r="BJ42" s="76"/>
    </row>
    <row r="43" spans="2:62" s="25" customFormat="1" ht="10.5" customHeight="1" x14ac:dyDescent="0.15">
      <c r="X43" s="27"/>
      <c r="Y43" s="27"/>
      <c r="Z43" s="32"/>
      <c r="AA43" s="32"/>
      <c r="AB43" s="32"/>
      <c r="AC43" s="32"/>
      <c r="AD43" s="32"/>
      <c r="AE43" s="32"/>
      <c r="AF43" s="32"/>
      <c r="AG43" s="32"/>
      <c r="AH43" s="32"/>
      <c r="AI43" s="32"/>
      <c r="AJ43" s="32"/>
      <c r="AK43" s="32"/>
      <c r="AL43" s="32"/>
      <c r="AM43" s="32"/>
      <c r="AN43" s="32"/>
      <c r="AO43" s="32"/>
      <c r="AP43" s="32"/>
      <c r="AQ43" s="32"/>
      <c r="AR43" s="32"/>
      <c r="AS43" s="32"/>
      <c r="AT43" s="1"/>
      <c r="AU43" s="1"/>
      <c r="AX43" s="78"/>
      <c r="AY43" s="78"/>
      <c r="AZ43" s="78"/>
      <c r="BA43" s="78"/>
      <c r="BB43" s="78"/>
      <c r="BC43" s="78"/>
      <c r="BD43" s="76"/>
      <c r="BE43" s="76"/>
      <c r="BF43" s="148">
        <v>28</v>
      </c>
      <c r="BG43" s="161">
        <f t="shared" si="9"/>
        <v>1126</v>
      </c>
      <c r="BH43" s="161">
        <f t="shared" si="9"/>
        <v>1142</v>
      </c>
      <c r="BI43" s="149" t="str">
        <f ca="1">IF(COUNTA(INDIRECT(ADDRESS(BG43,2)):INDIRECT(ADDRESS(BH43,2)))&gt;0,COUNTA(INDIRECT(ADDRESS(BG43,2)):INDIRECT(ADDRESS(BH43,2))),"")</f>
        <v/>
      </c>
      <c r="BJ43" s="76"/>
    </row>
    <row r="44" spans="2:62" s="25" customFormat="1" ht="5.25" customHeight="1" x14ac:dyDescent="0.15">
      <c r="X44" s="27"/>
      <c r="Y44" s="27"/>
      <c r="Z44" s="32"/>
      <c r="AA44" s="32"/>
      <c r="AB44" s="32"/>
      <c r="AC44" s="32"/>
      <c r="AD44" s="32"/>
      <c r="AE44" s="32"/>
      <c r="AF44" s="32"/>
      <c r="AG44" s="32"/>
      <c r="AH44" s="32"/>
      <c r="AI44" s="32"/>
      <c r="AJ44" s="32"/>
      <c r="AK44" s="32"/>
      <c r="AL44" s="32"/>
      <c r="AM44" s="32"/>
      <c r="AN44" s="32"/>
      <c r="AO44" s="32"/>
      <c r="AP44" s="32"/>
      <c r="AQ44" s="32"/>
      <c r="AR44" s="32"/>
      <c r="AS44" s="32"/>
      <c r="AT44" s="1"/>
      <c r="AU44" s="1"/>
      <c r="AX44" s="78"/>
      <c r="AY44" s="78"/>
      <c r="AZ44" s="78"/>
      <c r="BA44" s="78"/>
      <c r="BB44" s="78"/>
      <c r="BC44" s="78"/>
      <c r="BD44" s="76"/>
      <c r="BE44" s="76"/>
      <c r="BF44" s="148">
        <v>29</v>
      </c>
      <c r="BG44" s="161">
        <f t="shared" si="9"/>
        <v>1167</v>
      </c>
      <c r="BH44" s="161">
        <f t="shared" si="9"/>
        <v>1183</v>
      </c>
      <c r="BI44" s="149" t="str">
        <f ca="1">IF(COUNTA(INDIRECT(ADDRESS(BG44,2)):INDIRECT(ADDRESS(BH44,2)))&gt;0,COUNTA(INDIRECT(ADDRESS(BG44,2)):INDIRECT(ADDRESS(BH44,2))),"")</f>
        <v/>
      </c>
      <c r="BJ44" s="76"/>
    </row>
    <row r="45" spans="2:62" s="25" customFormat="1" ht="5.25" customHeight="1" thickBot="1" x14ac:dyDescent="0.2">
      <c r="X45" s="27"/>
      <c r="Y45" s="27"/>
      <c r="Z45" s="32"/>
      <c r="AA45" s="32"/>
      <c r="AB45" s="32"/>
      <c r="AC45" s="32"/>
      <c r="AD45" s="32"/>
      <c r="AE45" s="32"/>
      <c r="AF45" s="32"/>
      <c r="AG45" s="32"/>
      <c r="AH45" s="32"/>
      <c r="AI45" s="32"/>
      <c r="AJ45" s="32"/>
      <c r="AK45" s="32"/>
      <c r="AL45" s="32"/>
      <c r="AM45" s="32"/>
      <c r="AN45" s="32"/>
      <c r="AO45" s="32"/>
      <c r="AP45" s="32"/>
      <c r="AQ45" s="32"/>
      <c r="AR45" s="32"/>
      <c r="AS45" s="32"/>
      <c r="AT45" s="1"/>
      <c r="AU45" s="1"/>
      <c r="AX45" s="78"/>
      <c r="AY45" s="78"/>
      <c r="AZ45" s="78"/>
      <c r="BA45" s="78"/>
      <c r="BB45" s="78"/>
      <c r="BC45" s="78"/>
      <c r="BD45" s="76"/>
      <c r="BE45" s="76"/>
      <c r="BF45" s="182">
        <v>30</v>
      </c>
      <c r="BG45" s="183">
        <f t="shared" si="9"/>
        <v>1208</v>
      </c>
      <c r="BH45" s="183">
        <f t="shared" si="9"/>
        <v>1224</v>
      </c>
      <c r="BI45" s="184" t="str">
        <f ca="1">IF(COUNTA(INDIRECT(ADDRESS(BG45,2)):INDIRECT(ADDRESS(BH45,2)))&gt;0,COUNTA(INDIRECT(ADDRESS(BG45,2)):INDIRECT(ADDRESS(BH45,2))),"")</f>
        <v/>
      </c>
      <c r="BJ45" s="76"/>
    </row>
    <row r="46" spans="2:62" s="25" customFormat="1" ht="5.25" customHeight="1" x14ac:dyDescent="0.15">
      <c r="X46" s="27"/>
      <c r="Y46" s="27"/>
      <c r="Z46" s="32"/>
      <c r="AA46" s="32"/>
      <c r="AB46" s="32"/>
      <c r="AC46" s="32"/>
      <c r="AD46" s="32"/>
      <c r="AE46" s="32"/>
      <c r="AF46" s="32"/>
      <c r="AG46" s="32"/>
      <c r="AH46" s="32"/>
      <c r="AI46" s="32"/>
      <c r="AJ46" s="32"/>
      <c r="AK46" s="32"/>
      <c r="AL46" s="32"/>
      <c r="AM46" s="32"/>
      <c r="AN46" s="32"/>
      <c r="AO46" s="32"/>
      <c r="AP46" s="32"/>
      <c r="AQ46" s="32"/>
      <c r="AR46" s="32"/>
      <c r="AS46" s="32"/>
      <c r="AT46" s="1"/>
      <c r="AU46" s="1"/>
      <c r="AX46" s="78"/>
      <c r="AY46" s="78"/>
      <c r="AZ46" s="78"/>
      <c r="BA46" s="78"/>
      <c r="BB46" s="78"/>
      <c r="BC46" s="78"/>
      <c r="BD46" s="76"/>
      <c r="BE46" s="76"/>
      <c r="BJ46" s="76"/>
    </row>
    <row r="47" spans="2:62" s="25" customFormat="1" ht="5.25" customHeight="1" x14ac:dyDescent="0.15">
      <c r="X47" s="27"/>
      <c r="Y47" s="27"/>
      <c r="Z47" s="32"/>
      <c r="AA47" s="32"/>
      <c r="AB47" s="32"/>
      <c r="AC47" s="32"/>
      <c r="AD47" s="32"/>
      <c r="AE47" s="32"/>
      <c r="AF47" s="32"/>
      <c r="AG47" s="32"/>
      <c r="AH47" s="32"/>
      <c r="AI47" s="32"/>
      <c r="AJ47" s="32"/>
      <c r="AK47" s="32"/>
      <c r="AL47" s="32"/>
      <c r="AM47" s="32"/>
      <c r="AN47" s="32"/>
      <c r="AO47" s="32"/>
      <c r="AP47" s="32"/>
      <c r="AQ47" s="32"/>
      <c r="AR47" s="32"/>
      <c r="AS47" s="32"/>
      <c r="AT47" s="1"/>
      <c r="AU47" s="1"/>
      <c r="AX47" s="78"/>
      <c r="AY47" s="78"/>
      <c r="AZ47" s="78"/>
      <c r="BA47" s="78"/>
      <c r="BB47" s="78"/>
      <c r="BC47" s="78"/>
      <c r="BD47" s="76"/>
      <c r="BE47" s="76"/>
    </row>
    <row r="48" spans="2:62" s="25" customFormat="1" ht="17.25" customHeight="1" x14ac:dyDescent="0.15">
      <c r="B48" s="33" t="s">
        <v>35</v>
      </c>
      <c r="L48" s="32"/>
      <c r="M48" s="32"/>
      <c r="N48" s="32"/>
      <c r="O48" s="32"/>
      <c r="P48" s="32"/>
      <c r="Q48" s="32"/>
      <c r="R48" s="32"/>
      <c r="S48" s="34"/>
      <c r="T48" s="34"/>
      <c r="U48" s="34"/>
      <c r="V48" s="34"/>
      <c r="W48" s="34"/>
      <c r="X48" s="32"/>
      <c r="Y48" s="32"/>
      <c r="Z48" s="32"/>
      <c r="AA48" s="32"/>
      <c r="AB48" s="32"/>
      <c r="AC48" s="32"/>
      <c r="AL48" s="35"/>
      <c r="AM48" s="1"/>
      <c r="AN48" s="1"/>
      <c r="AO48" s="1"/>
      <c r="AP48" s="1"/>
      <c r="AX48" s="78"/>
      <c r="AY48" s="78"/>
      <c r="AZ48" s="78"/>
      <c r="BA48" s="78"/>
      <c r="BB48" s="78"/>
      <c r="BC48" s="78"/>
      <c r="BD48" s="76"/>
      <c r="BE48" s="76"/>
    </row>
    <row r="49" spans="2:74" s="25" customFormat="1" ht="12.75" customHeight="1" x14ac:dyDescent="0.15">
      <c r="L49" s="32"/>
      <c r="M49" s="36"/>
      <c r="N49" s="36"/>
      <c r="O49" s="36"/>
      <c r="P49" s="36"/>
      <c r="Q49" s="36"/>
      <c r="R49" s="36"/>
      <c r="S49" s="36"/>
      <c r="T49" s="37"/>
      <c r="U49" s="37"/>
      <c r="V49" s="37"/>
      <c r="W49" s="37"/>
      <c r="X49" s="37"/>
      <c r="Y49" s="37"/>
      <c r="Z49" s="37"/>
      <c r="AA49" s="36"/>
      <c r="AB49" s="36"/>
      <c r="AC49" s="36"/>
      <c r="AL49" s="35"/>
      <c r="AM49" s="228" t="s">
        <v>102</v>
      </c>
      <c r="AN49" s="229"/>
      <c r="AO49" s="229"/>
      <c r="AP49" s="230"/>
      <c r="AX49" s="78"/>
      <c r="AY49" s="78"/>
      <c r="BA49" s="78"/>
      <c r="BB49" s="78"/>
      <c r="BC49" s="78"/>
      <c r="BD49" s="76"/>
      <c r="BE49" s="76"/>
    </row>
    <row r="50" spans="2:74" s="25" customFormat="1" ht="12.75" customHeight="1" x14ac:dyDescent="0.15">
      <c r="L50" s="32"/>
      <c r="M50" s="36"/>
      <c r="N50" s="36"/>
      <c r="O50" s="36"/>
      <c r="P50" s="36"/>
      <c r="Q50" s="36"/>
      <c r="R50" s="36"/>
      <c r="S50" s="36"/>
      <c r="T50" s="37"/>
      <c r="U50" s="37"/>
      <c r="V50" s="37"/>
      <c r="W50" s="37"/>
      <c r="X50" s="37"/>
      <c r="Y50" s="37"/>
      <c r="Z50" s="37"/>
      <c r="AA50" s="36"/>
      <c r="AB50" s="36"/>
      <c r="AC50" s="36"/>
      <c r="AL50" s="35"/>
      <c r="AM50" s="231"/>
      <c r="AN50" s="232"/>
      <c r="AO50" s="232"/>
      <c r="AP50" s="233"/>
      <c r="AX50" s="78"/>
      <c r="AY50" s="78"/>
      <c r="AZ50" s="78"/>
      <c r="BA50" s="78"/>
      <c r="BB50" s="78"/>
      <c r="BC50" s="78"/>
      <c r="BD50" s="76"/>
      <c r="BE50" s="76"/>
    </row>
    <row r="51" spans="2:74" s="25" customFormat="1" ht="12.75" customHeight="1" x14ac:dyDescent="0.15">
      <c r="L51" s="32"/>
      <c r="M51" s="36"/>
      <c r="N51" s="36"/>
      <c r="O51" s="36"/>
      <c r="P51" s="36"/>
      <c r="Q51" s="36"/>
      <c r="R51" s="36"/>
      <c r="S51" s="36"/>
      <c r="T51" s="36"/>
      <c r="U51" s="36"/>
      <c r="V51" s="36"/>
      <c r="W51" s="36"/>
      <c r="X51" s="36"/>
      <c r="Y51" s="36"/>
      <c r="Z51" s="36"/>
      <c r="AA51" s="36"/>
      <c r="AB51" s="36"/>
      <c r="AC51" s="36"/>
      <c r="AL51" s="35"/>
      <c r="AM51" s="113"/>
      <c r="AN51" s="113"/>
      <c r="AO51" s="3"/>
      <c r="AP51" s="3"/>
      <c r="AX51" s="78"/>
      <c r="AY51" s="78"/>
      <c r="AZ51" s="78"/>
      <c r="BA51" s="78"/>
      <c r="BB51" s="78"/>
      <c r="BC51" s="78"/>
      <c r="BD51" s="76"/>
      <c r="BE51" s="76"/>
    </row>
    <row r="52" spans="2:74" s="25" customFormat="1" ht="6" customHeight="1" x14ac:dyDescent="0.15">
      <c r="L52" s="32"/>
      <c r="M52" s="36"/>
      <c r="N52" s="36"/>
      <c r="O52" s="36"/>
      <c r="P52" s="36"/>
      <c r="Q52" s="36"/>
      <c r="R52" s="36"/>
      <c r="S52" s="36"/>
      <c r="T52" s="36"/>
      <c r="U52" s="36"/>
      <c r="V52" s="36"/>
      <c r="W52" s="36"/>
      <c r="X52" s="36"/>
      <c r="Y52" s="36"/>
      <c r="Z52" s="36"/>
      <c r="AA52" s="36"/>
      <c r="AB52" s="36"/>
      <c r="AC52" s="36"/>
      <c r="AL52" s="35"/>
      <c r="AM52" s="35"/>
      <c r="AX52" s="78"/>
      <c r="AY52" s="78"/>
      <c r="AZ52" s="78"/>
      <c r="BA52" s="78"/>
      <c r="BB52" s="78"/>
      <c r="BC52" s="78"/>
      <c r="BD52" s="76"/>
      <c r="BE52" s="76"/>
    </row>
    <row r="53" spans="2:74" s="25" customFormat="1" ht="12.75" customHeight="1" x14ac:dyDescent="0.15">
      <c r="B53" s="445" t="s">
        <v>2</v>
      </c>
      <c r="C53" s="446"/>
      <c r="D53" s="446"/>
      <c r="E53" s="446"/>
      <c r="F53" s="446"/>
      <c r="G53" s="446"/>
      <c r="H53" s="446"/>
      <c r="I53" s="446"/>
      <c r="J53" s="420" t="s">
        <v>10</v>
      </c>
      <c r="K53" s="420"/>
      <c r="L53" s="185" t="s">
        <v>3</v>
      </c>
      <c r="M53" s="420" t="s">
        <v>11</v>
      </c>
      <c r="N53" s="420"/>
      <c r="O53" s="427" t="s">
        <v>12</v>
      </c>
      <c r="P53" s="420"/>
      <c r="Q53" s="420"/>
      <c r="R53" s="420"/>
      <c r="S53" s="420"/>
      <c r="T53" s="420"/>
      <c r="U53" s="420" t="s">
        <v>13</v>
      </c>
      <c r="V53" s="420"/>
      <c r="W53" s="420"/>
      <c r="X53" s="32"/>
      <c r="Y53" s="32"/>
      <c r="Z53" s="32"/>
      <c r="AA53" s="32"/>
      <c r="AB53" s="32"/>
      <c r="AC53" s="32"/>
      <c r="AD53" s="26"/>
      <c r="AE53" s="26"/>
      <c r="AF53" s="26"/>
      <c r="AG53" s="26"/>
      <c r="AH53" s="26"/>
      <c r="AI53" s="26"/>
      <c r="AJ53" s="26"/>
      <c r="AK53" s="32"/>
      <c r="AL53" s="421"/>
      <c r="AM53" s="222"/>
      <c r="AN53" s="219" t="s">
        <v>4</v>
      </c>
      <c r="AO53" s="219"/>
      <c r="AP53" s="222"/>
      <c r="AQ53" s="222"/>
      <c r="AR53" s="219" t="s">
        <v>5</v>
      </c>
      <c r="AS53" s="225"/>
      <c r="AT53" s="32"/>
      <c r="AU53" s="32"/>
      <c r="AX53" s="78"/>
      <c r="AY53" s="78"/>
      <c r="AZ53" s="78"/>
      <c r="BA53" s="78"/>
      <c r="BB53" s="78"/>
      <c r="BC53" s="78"/>
      <c r="BD53" s="76"/>
      <c r="BE53" s="76"/>
    </row>
    <row r="54" spans="2:74" s="25" customFormat="1" ht="13.9" customHeight="1" x14ac:dyDescent="0.15">
      <c r="B54" s="446"/>
      <c r="C54" s="446"/>
      <c r="D54" s="446"/>
      <c r="E54" s="446"/>
      <c r="F54" s="446"/>
      <c r="G54" s="446"/>
      <c r="H54" s="446"/>
      <c r="I54" s="446"/>
      <c r="J54" s="345"/>
      <c r="K54" s="399"/>
      <c r="L54" s="424"/>
      <c r="M54" s="402"/>
      <c r="N54" s="399"/>
      <c r="O54" s="402"/>
      <c r="P54" s="405"/>
      <c r="Q54" s="405"/>
      <c r="R54" s="405"/>
      <c r="S54" s="405"/>
      <c r="T54" s="399"/>
      <c r="U54" s="402"/>
      <c r="V54" s="405"/>
      <c r="W54" s="399"/>
      <c r="X54" s="32"/>
      <c r="Y54" s="32"/>
      <c r="Z54" s="32"/>
      <c r="AA54" s="32"/>
      <c r="AB54" s="32"/>
      <c r="AC54" s="32"/>
      <c r="AD54" s="26"/>
      <c r="AE54" s="26"/>
      <c r="AF54" s="26"/>
      <c r="AG54" s="26"/>
      <c r="AH54" s="26"/>
      <c r="AI54" s="26"/>
      <c r="AJ54" s="26"/>
      <c r="AK54" s="32"/>
      <c r="AL54" s="281"/>
      <c r="AM54" s="223"/>
      <c r="AN54" s="220"/>
      <c r="AO54" s="220"/>
      <c r="AP54" s="223"/>
      <c r="AQ54" s="223"/>
      <c r="AR54" s="220"/>
      <c r="AS54" s="226"/>
      <c r="AT54" s="32"/>
      <c r="AU54" s="32"/>
      <c r="AX54" s="78"/>
      <c r="AY54" s="78"/>
      <c r="AZ54" s="78"/>
      <c r="BA54" s="78"/>
      <c r="BB54" s="78"/>
      <c r="BC54" s="78"/>
      <c r="BD54" s="76"/>
      <c r="BE54" s="76"/>
    </row>
    <row r="55" spans="2:74" s="25" customFormat="1" ht="9" customHeight="1" x14ac:dyDescent="0.15">
      <c r="B55" s="446"/>
      <c r="C55" s="446"/>
      <c r="D55" s="446"/>
      <c r="E55" s="446"/>
      <c r="F55" s="446"/>
      <c r="G55" s="446"/>
      <c r="H55" s="446"/>
      <c r="I55" s="446"/>
      <c r="J55" s="346"/>
      <c r="K55" s="400"/>
      <c r="L55" s="425"/>
      <c r="M55" s="403"/>
      <c r="N55" s="400"/>
      <c r="O55" s="403"/>
      <c r="P55" s="406"/>
      <c r="Q55" s="406"/>
      <c r="R55" s="406"/>
      <c r="S55" s="406"/>
      <c r="T55" s="400"/>
      <c r="U55" s="403"/>
      <c r="V55" s="406"/>
      <c r="W55" s="400"/>
      <c r="X55" s="32"/>
      <c r="Y55" s="32"/>
      <c r="Z55" s="32"/>
      <c r="AA55" s="32"/>
      <c r="AB55" s="32"/>
      <c r="AC55" s="32"/>
      <c r="AD55" s="26"/>
      <c r="AE55" s="26"/>
      <c r="AF55" s="26"/>
      <c r="AG55" s="26"/>
      <c r="AH55" s="26"/>
      <c r="AI55" s="26"/>
      <c r="AJ55" s="26"/>
      <c r="AK55" s="32"/>
      <c r="AL55" s="282"/>
      <c r="AM55" s="224"/>
      <c r="AN55" s="221"/>
      <c r="AO55" s="221"/>
      <c r="AP55" s="224"/>
      <c r="AQ55" s="224"/>
      <c r="AR55" s="221"/>
      <c r="AS55" s="227"/>
      <c r="AT55" s="32"/>
      <c r="AU55" s="32"/>
      <c r="AX55" s="78"/>
      <c r="AY55" s="78"/>
      <c r="AZ55" s="78"/>
      <c r="BA55" s="78"/>
      <c r="BB55" s="78"/>
      <c r="BC55" s="78"/>
      <c r="BD55" s="76"/>
      <c r="BE55" s="76"/>
    </row>
    <row r="56" spans="2:74" s="25" customFormat="1" ht="6" customHeight="1" x14ac:dyDescent="0.15">
      <c r="B56" s="447"/>
      <c r="C56" s="447"/>
      <c r="D56" s="447"/>
      <c r="E56" s="447"/>
      <c r="F56" s="447"/>
      <c r="G56" s="447"/>
      <c r="H56" s="447"/>
      <c r="I56" s="447"/>
      <c r="J56" s="346"/>
      <c r="K56" s="401"/>
      <c r="L56" s="426"/>
      <c r="M56" s="404"/>
      <c r="N56" s="401"/>
      <c r="O56" s="404"/>
      <c r="P56" s="407"/>
      <c r="Q56" s="407"/>
      <c r="R56" s="407"/>
      <c r="S56" s="407"/>
      <c r="T56" s="401"/>
      <c r="U56" s="404"/>
      <c r="V56" s="407"/>
      <c r="W56" s="401"/>
      <c r="X56" s="32"/>
      <c r="Y56" s="32"/>
      <c r="Z56" s="32"/>
      <c r="AA56" s="32"/>
      <c r="AB56" s="32"/>
      <c r="AC56" s="32"/>
      <c r="AD56" s="32"/>
      <c r="AE56" s="32"/>
      <c r="AF56" s="32"/>
      <c r="AG56" s="32"/>
      <c r="AH56" s="32"/>
      <c r="AI56" s="32"/>
      <c r="AJ56" s="32"/>
      <c r="AK56" s="32"/>
      <c r="AN56" s="1"/>
      <c r="AO56" s="1"/>
      <c r="AP56" s="1"/>
      <c r="AQ56" s="1"/>
      <c r="AR56" s="1"/>
      <c r="AS56" s="1"/>
      <c r="AT56" s="32"/>
      <c r="AU56" s="32"/>
      <c r="AX56" s="78"/>
      <c r="AY56" s="78"/>
      <c r="AZ56" s="78"/>
      <c r="BA56" s="78"/>
      <c r="BB56" s="78"/>
      <c r="BC56" s="78"/>
      <c r="BD56" s="76"/>
      <c r="BE56" s="76"/>
    </row>
    <row r="57" spans="2:74" s="25" customFormat="1" ht="15" customHeight="1" x14ac:dyDescent="0.15">
      <c r="B57" s="428" t="s">
        <v>36</v>
      </c>
      <c r="C57" s="429"/>
      <c r="D57" s="429"/>
      <c r="E57" s="429"/>
      <c r="F57" s="429"/>
      <c r="G57" s="429"/>
      <c r="H57" s="429"/>
      <c r="I57" s="430"/>
      <c r="J57" s="428" t="s">
        <v>6</v>
      </c>
      <c r="K57" s="429"/>
      <c r="L57" s="429"/>
      <c r="M57" s="429"/>
      <c r="N57" s="437"/>
      <c r="O57" s="440" t="s">
        <v>37</v>
      </c>
      <c r="P57" s="429"/>
      <c r="Q57" s="429"/>
      <c r="R57" s="429"/>
      <c r="S57" s="429"/>
      <c r="T57" s="429"/>
      <c r="U57" s="430"/>
      <c r="V57" s="186" t="s">
        <v>92</v>
      </c>
      <c r="W57" s="187"/>
      <c r="X57" s="187"/>
      <c r="Y57" s="443" t="s">
        <v>103</v>
      </c>
      <c r="Z57" s="443"/>
      <c r="AA57" s="443"/>
      <c r="AB57" s="443"/>
      <c r="AC57" s="443"/>
      <c r="AD57" s="443"/>
      <c r="AE57" s="443"/>
      <c r="AF57" s="443"/>
      <c r="AG57" s="443"/>
      <c r="AH57" s="443"/>
      <c r="AI57" s="187"/>
      <c r="AJ57" s="187"/>
      <c r="AK57" s="188"/>
      <c r="AL57" s="444" t="s">
        <v>46</v>
      </c>
      <c r="AM57" s="444"/>
      <c r="AN57" s="341" t="s">
        <v>94</v>
      </c>
      <c r="AO57" s="341"/>
      <c r="AP57" s="341"/>
      <c r="AQ57" s="341"/>
      <c r="AR57" s="341"/>
      <c r="AS57" s="342"/>
      <c r="AT57" s="32"/>
      <c r="AU57" s="32"/>
      <c r="AX57" s="78"/>
      <c r="AY57" s="78"/>
      <c r="AZ57" s="78"/>
      <c r="BA57" s="78"/>
      <c r="BB57" s="78"/>
      <c r="BC57" s="78"/>
      <c r="BD57" s="76"/>
      <c r="BE57" s="76"/>
    </row>
    <row r="58" spans="2:74" s="25" customFormat="1" ht="13.9" customHeight="1" x14ac:dyDescent="0.15">
      <c r="B58" s="431"/>
      <c r="C58" s="432"/>
      <c r="D58" s="432"/>
      <c r="E58" s="432"/>
      <c r="F58" s="432"/>
      <c r="G58" s="432"/>
      <c r="H58" s="432"/>
      <c r="I58" s="433"/>
      <c r="J58" s="431"/>
      <c r="K58" s="432"/>
      <c r="L58" s="432"/>
      <c r="M58" s="432"/>
      <c r="N58" s="438"/>
      <c r="O58" s="441"/>
      <c r="P58" s="432"/>
      <c r="Q58" s="432"/>
      <c r="R58" s="432"/>
      <c r="S58" s="432"/>
      <c r="T58" s="432"/>
      <c r="U58" s="433"/>
      <c r="V58" s="287" t="s">
        <v>7</v>
      </c>
      <c r="W58" s="288"/>
      <c r="X58" s="288"/>
      <c r="Y58" s="289"/>
      <c r="Z58" s="293" t="s">
        <v>16</v>
      </c>
      <c r="AA58" s="294"/>
      <c r="AB58" s="294"/>
      <c r="AC58" s="295"/>
      <c r="AD58" s="299" t="s">
        <v>17</v>
      </c>
      <c r="AE58" s="300"/>
      <c r="AF58" s="300"/>
      <c r="AG58" s="301"/>
      <c r="AH58" s="305" t="s">
        <v>40</v>
      </c>
      <c r="AI58" s="306"/>
      <c r="AJ58" s="306"/>
      <c r="AK58" s="307"/>
      <c r="AL58" s="422" t="s">
        <v>47</v>
      </c>
      <c r="AM58" s="422"/>
      <c r="AN58" s="315" t="s">
        <v>19</v>
      </c>
      <c r="AO58" s="316"/>
      <c r="AP58" s="316"/>
      <c r="AQ58" s="316"/>
      <c r="AR58" s="317"/>
      <c r="AS58" s="318"/>
      <c r="AT58" s="32"/>
      <c r="AU58" s="32"/>
      <c r="AX58" s="78"/>
      <c r="AY58" s="146" t="s">
        <v>65</v>
      </c>
      <c r="AZ58" s="146" t="s">
        <v>65</v>
      </c>
      <c r="BA58" s="146" t="s">
        <v>63</v>
      </c>
      <c r="BB58" s="319" t="s">
        <v>64</v>
      </c>
      <c r="BC58" s="320"/>
      <c r="BD58" s="76"/>
      <c r="BE58" s="76"/>
    </row>
    <row r="59" spans="2:74" s="25" customFormat="1" ht="13.9" customHeight="1" x14ac:dyDescent="0.15">
      <c r="B59" s="434"/>
      <c r="C59" s="435"/>
      <c r="D59" s="435"/>
      <c r="E59" s="435"/>
      <c r="F59" s="435"/>
      <c r="G59" s="435"/>
      <c r="H59" s="435"/>
      <c r="I59" s="436"/>
      <c r="J59" s="434"/>
      <c r="K59" s="435"/>
      <c r="L59" s="435"/>
      <c r="M59" s="435"/>
      <c r="N59" s="439"/>
      <c r="O59" s="442"/>
      <c r="P59" s="435"/>
      <c r="Q59" s="435"/>
      <c r="R59" s="435"/>
      <c r="S59" s="435"/>
      <c r="T59" s="435"/>
      <c r="U59" s="436"/>
      <c r="V59" s="290"/>
      <c r="W59" s="291"/>
      <c r="X59" s="291"/>
      <c r="Y59" s="292"/>
      <c r="Z59" s="296"/>
      <c r="AA59" s="297"/>
      <c r="AB59" s="297"/>
      <c r="AC59" s="298"/>
      <c r="AD59" s="302"/>
      <c r="AE59" s="303"/>
      <c r="AF59" s="303"/>
      <c r="AG59" s="304"/>
      <c r="AH59" s="308"/>
      <c r="AI59" s="309"/>
      <c r="AJ59" s="309"/>
      <c r="AK59" s="310"/>
      <c r="AL59" s="423"/>
      <c r="AM59" s="423"/>
      <c r="AN59" s="321"/>
      <c r="AO59" s="321"/>
      <c r="AP59" s="321"/>
      <c r="AQ59" s="321"/>
      <c r="AR59" s="321"/>
      <c r="AS59" s="322"/>
      <c r="AT59" s="32"/>
      <c r="AU59" s="32"/>
      <c r="AX59" s="78"/>
      <c r="AY59" s="87"/>
      <c r="AZ59" s="88" t="s">
        <v>60</v>
      </c>
      <c r="BA59" s="88" t="s">
        <v>62</v>
      </c>
      <c r="BB59" s="147" t="s">
        <v>61</v>
      </c>
      <c r="BC59" s="88" t="s">
        <v>60</v>
      </c>
      <c r="BD59" s="76"/>
      <c r="BE59" s="76"/>
      <c r="BL59" s="76" t="s">
        <v>66</v>
      </c>
      <c r="BM59" s="76" t="s">
        <v>41</v>
      </c>
    </row>
    <row r="60" spans="2:74" s="25" customFormat="1" ht="18" customHeight="1" x14ac:dyDescent="0.15">
      <c r="B60" s="349"/>
      <c r="C60" s="350"/>
      <c r="D60" s="350"/>
      <c r="E60" s="350"/>
      <c r="F60" s="350"/>
      <c r="G60" s="350"/>
      <c r="H60" s="350"/>
      <c r="I60" s="351"/>
      <c r="J60" s="349"/>
      <c r="K60" s="350"/>
      <c r="L60" s="350"/>
      <c r="M60" s="350"/>
      <c r="N60" s="355"/>
      <c r="O60" s="217"/>
      <c r="P60" s="199" t="s">
        <v>31</v>
      </c>
      <c r="Q60" s="215"/>
      <c r="R60" s="199" t="s">
        <v>1</v>
      </c>
      <c r="S60" s="213"/>
      <c r="T60" s="357" t="s">
        <v>108</v>
      </c>
      <c r="U60" s="357"/>
      <c r="V60" s="358"/>
      <c r="W60" s="359"/>
      <c r="X60" s="359"/>
      <c r="Y60" s="189" t="s">
        <v>8</v>
      </c>
      <c r="Z60" s="190"/>
      <c r="AA60" s="191"/>
      <c r="AB60" s="191"/>
      <c r="AC60" s="192" t="s">
        <v>8</v>
      </c>
      <c r="AD60" s="190"/>
      <c r="AE60" s="191"/>
      <c r="AF60" s="191"/>
      <c r="AG60" s="193" t="s">
        <v>8</v>
      </c>
      <c r="AH60" s="234"/>
      <c r="AI60" s="235"/>
      <c r="AJ60" s="235"/>
      <c r="AK60" s="360"/>
      <c r="AL60" s="201"/>
      <c r="AM60" s="202"/>
      <c r="AN60" s="234"/>
      <c r="AO60" s="235"/>
      <c r="AP60" s="235"/>
      <c r="AQ60" s="235"/>
      <c r="AR60" s="235"/>
      <c r="AS60" s="193" t="s">
        <v>8</v>
      </c>
      <c r="AT60" s="32"/>
      <c r="AU60" s="32"/>
      <c r="AV60" s="30" t="str">
        <f>IF(OR(O60="",Q60=""),"", IF(O60&lt;20,DATE(O60+118,Q60,IF(S60="",1,S60)),DATE(O60+88,Q60,IF(S60="",1,S60))))</f>
        <v/>
      </c>
      <c r="AW60" s="31" t="e">
        <f>IF(AV60&lt;=#REF!,"昔",IF(AV60&lt;=#REF!,"上",IF(AV60&lt;=#REF!,"中","下")))</f>
        <v>#REF!</v>
      </c>
      <c r="AX60" s="78" t="e">
        <f>IF(AV60&lt;=#REF!,5,IF(AV60&lt;=#REF!,7,IF(AV60&lt;=#REF!,9,11)))</f>
        <v>#REF!</v>
      </c>
      <c r="AY60" s="156"/>
      <c r="AZ60" s="157"/>
      <c r="BA60" s="158">
        <f>AN60</f>
        <v>0</v>
      </c>
      <c r="BB60" s="157"/>
      <c r="BC60" s="157"/>
      <c r="BD60" s="76"/>
      <c r="BE60" s="76"/>
      <c r="BL60" s="1"/>
      <c r="BM60" s="1"/>
      <c r="BO60" s="1" t="e">
        <f>IF(O60&lt;=VALUE(概算年度),O60+2018,O60+1988)</f>
        <v>#REF!</v>
      </c>
      <c r="BP60" s="1" t="e">
        <f>IF(BO60=2019,1)</f>
        <v>#REF!</v>
      </c>
      <c r="BQ60" s="4" t="e">
        <f>IF(BO60&lt;=2018,1)</f>
        <v>#REF!</v>
      </c>
      <c r="BR60" s="4" t="e">
        <f>IF(BO60&gt;=2020,1)</f>
        <v>#REF!</v>
      </c>
      <c r="BS60" s="4" t="e">
        <f>IF(AND(O60=31,Q60=1,O61=31),1,IF(AND(O60=31,Q60=2,O61=31),2,IF(AND(O60=31,Q60=3,O61=31),3,IF(AND(O60=31,Q60=4,O61=31),4,IF(AND(O60&gt;VALUE(概算年度),O60&lt;31,O61=31),5)))))</f>
        <v>#REF!</v>
      </c>
      <c r="BT60" s="4" t="b">
        <f>IF(OR(O60=31,O60=1),IF(AND(O61=1,OR(Q60=1,Q60=2,Q60=3,Q60=4,Q60=5)),1,IF(AND(O61=1,Q60=6),6,IF(AND(O61=1,Q60=7),7,IF(AND(O61=1,Q60=8),8,IF(AND(O61=1,Q60=9),9,IF(AND(O61=1,Q60=10),10,IF(AND(O61=1,Q60=11),11,IF(AND(O61=1,Q60=12),12)))))))),IF(O61=1,13))</f>
        <v>0</v>
      </c>
      <c r="BU60" s="4" t="e">
        <f>IF(AND(VALUE(概算年度)='報告書（事業主控）'!O60,VALUE(概算年度)='報告書（事業主控）'!O61),IF('報告書（事業主控）'!Q60=1,1,IF('報告書（事業主控）'!Q60=2,2,IF('報告書（事業主控）'!Q60=3,3))))</f>
        <v>#REF!</v>
      </c>
      <c r="BV60" s="4" t="e">
        <f>IF(BS60=1,"平31_1",IF(BS60=2,"平31_2",IF(BS60=3,"平31_3",IF(BS60=4,"平31_4",IF(BS60=5,"平31_1",IF(BT60=1,"_5月",IF(BT60=6,"_6月",IF(BT60=7,"_7月",IF(BT60=8,"_8月",IF(BT60=9,"_9月",IF(BT60=10,"_10月",IF(BT60=11,"_11月",IF(BT60=12,"_12月",IF(BT60=13,"_5月",IF(AND(O60=O61,O61&lt;&gt;VALUE(概算年度)),IF(Q60=1,"_1月",IF(Q60=2,"_2月",IF(Q60=3,"_3月",IF(Q60=4,"_4月",IF(Q60=5,"_5月",IF(Q60=6,"_6月",IF(Q60=7,"_7月",IF(Q60=8,"_8月",IF(Q60=9,"_9月",IF(Q60=10,"_10月",IF(Q60=11,"_11月",IF(Q60=12,"_12月")))))))))))),IF(BU60=1,"対象年1_3月",IF(BU60=2,"対象年2_3月",IF(BU60=3,"対象年3月",IF(O61=VALUE(概算年度),"対象年1_3月","_1月")))))))))))))))))))</f>
        <v>#REF!</v>
      </c>
    </row>
    <row r="61" spans="2:74" s="25" customFormat="1" ht="18" customHeight="1" x14ac:dyDescent="0.15">
      <c r="B61" s="352"/>
      <c r="C61" s="353"/>
      <c r="D61" s="353"/>
      <c r="E61" s="353"/>
      <c r="F61" s="353"/>
      <c r="G61" s="353"/>
      <c r="H61" s="353"/>
      <c r="I61" s="354"/>
      <c r="J61" s="352"/>
      <c r="K61" s="353"/>
      <c r="L61" s="353"/>
      <c r="M61" s="353"/>
      <c r="N61" s="356"/>
      <c r="O61" s="218"/>
      <c r="P61" s="200" t="s">
        <v>0</v>
      </c>
      <c r="Q61" s="216"/>
      <c r="R61" s="200" t="s">
        <v>1</v>
      </c>
      <c r="S61" s="214"/>
      <c r="T61" s="361" t="s">
        <v>21</v>
      </c>
      <c r="U61" s="361"/>
      <c r="V61" s="244"/>
      <c r="W61" s="245"/>
      <c r="X61" s="245"/>
      <c r="Y61" s="248"/>
      <c r="Z61" s="362"/>
      <c r="AA61" s="246"/>
      <c r="AB61" s="246"/>
      <c r="AC61" s="246"/>
      <c r="AD61" s="362"/>
      <c r="AE61" s="246"/>
      <c r="AF61" s="246"/>
      <c r="AG61" s="247"/>
      <c r="AH61" s="246"/>
      <c r="AI61" s="246"/>
      <c r="AJ61" s="246"/>
      <c r="AK61" s="247"/>
      <c r="AL61" s="242"/>
      <c r="AM61" s="243"/>
      <c r="AN61" s="244"/>
      <c r="AO61" s="245"/>
      <c r="AP61" s="245"/>
      <c r="AQ61" s="245"/>
      <c r="AR61" s="245"/>
      <c r="AS61" s="99"/>
      <c r="AT61" s="32"/>
      <c r="AU61" s="32"/>
      <c r="AV61" s="30"/>
      <c r="AW61" s="31"/>
      <c r="AX61" s="78"/>
      <c r="AY61" s="90">
        <f>AH61</f>
        <v>0</v>
      </c>
      <c r="AZ61" s="89" t="e">
        <f>IF(AV60&lt;=#REF!,AH61,IF(AND(AV60&gt;=#REF!,AV60&lt;=#REF!),AH61*105/108,AH61))</f>
        <v>#REF!</v>
      </c>
      <c r="BA61" s="88"/>
      <c r="BB61" s="89">
        <f>IF($AL61="賃金で算定",0,INT(AY61*$AL61/100))</f>
        <v>0</v>
      </c>
      <c r="BC61" s="89" t="e">
        <f>IF(AY61=AZ61,BB61,AZ61*$AL61/100)</f>
        <v>#REF!</v>
      </c>
      <c r="BD61" s="76"/>
      <c r="BE61" s="76"/>
      <c r="BL61" s="76" t="e">
        <f>IF(AY61=AZ61,0,1)</f>
        <v>#REF!</v>
      </c>
      <c r="BM61" s="76" t="e">
        <f>IF(BL61=1,AL61,"")</f>
        <v>#REF!</v>
      </c>
      <c r="BO61" s="1"/>
      <c r="BP61" s="1"/>
      <c r="BQ61" s="1"/>
      <c r="BR61" s="1"/>
      <c r="BS61" s="1"/>
      <c r="BT61" s="1"/>
      <c r="BU61" s="1"/>
      <c r="BV61" s="1"/>
    </row>
    <row r="62" spans="2:74" s="25" customFormat="1" ht="18" customHeight="1" x14ac:dyDescent="0.15">
      <c r="B62" s="349"/>
      <c r="C62" s="350"/>
      <c r="D62" s="350"/>
      <c r="E62" s="350"/>
      <c r="F62" s="350"/>
      <c r="G62" s="350"/>
      <c r="H62" s="350"/>
      <c r="I62" s="351"/>
      <c r="J62" s="349"/>
      <c r="K62" s="350"/>
      <c r="L62" s="350"/>
      <c r="M62" s="350"/>
      <c r="N62" s="355"/>
      <c r="O62" s="217"/>
      <c r="P62" s="199" t="s">
        <v>31</v>
      </c>
      <c r="Q62" s="215"/>
      <c r="R62" s="199" t="s">
        <v>1</v>
      </c>
      <c r="S62" s="213"/>
      <c r="T62" s="357" t="s">
        <v>108</v>
      </c>
      <c r="U62" s="357"/>
      <c r="V62" s="358"/>
      <c r="W62" s="359"/>
      <c r="X62" s="359"/>
      <c r="Y62" s="194"/>
      <c r="Z62" s="165"/>
      <c r="AA62" s="166"/>
      <c r="AB62" s="166"/>
      <c r="AC62" s="164"/>
      <c r="AD62" s="165"/>
      <c r="AE62" s="166"/>
      <c r="AF62" s="166"/>
      <c r="AG62" s="167"/>
      <c r="AH62" s="234"/>
      <c r="AI62" s="235"/>
      <c r="AJ62" s="235"/>
      <c r="AK62" s="360"/>
      <c r="AL62" s="201"/>
      <c r="AM62" s="202"/>
      <c r="AN62" s="234"/>
      <c r="AO62" s="235"/>
      <c r="AP62" s="235"/>
      <c r="AQ62" s="235"/>
      <c r="AR62" s="235"/>
      <c r="AS62" s="168"/>
      <c r="AT62" s="32"/>
      <c r="AU62" s="32"/>
      <c r="AV62" s="30" t="str">
        <f>IF(OR(O62="",Q62=""),"", IF(O62&lt;20,DATE(O62+118,Q62,IF(S62="",1,S62)),DATE(O62+88,Q62,IF(S62="",1,S62))))</f>
        <v/>
      </c>
      <c r="AW62" s="31" t="e">
        <f>IF(AV62&lt;=#REF!,"昔",IF(AV62&lt;=#REF!,"上",IF(AV62&lt;=#REF!,"中","下")))</f>
        <v>#REF!</v>
      </c>
      <c r="AX62" s="78" t="e">
        <f>IF(AV62&lt;=#REF!,5,IF(AV62&lt;=#REF!,7,IF(AV62&lt;=#REF!,9,11)))</f>
        <v>#REF!</v>
      </c>
      <c r="AY62" s="156"/>
      <c r="AZ62" s="157"/>
      <c r="BA62" s="158">
        <f t="shared" ref="BA62" si="10">AN62</f>
        <v>0</v>
      </c>
      <c r="BB62" s="157"/>
      <c r="BC62" s="157"/>
      <c r="BD62" s="76"/>
      <c r="BE62" s="76"/>
      <c r="BL62" s="76"/>
      <c r="BM62" s="76"/>
      <c r="BO62" s="1" t="e">
        <f>IF(O62&lt;=VALUE(概算年度),O62+2018,O62+1988)</f>
        <v>#REF!</v>
      </c>
      <c r="BP62" s="1" t="e">
        <f>IF(BO62=2019,1)</f>
        <v>#REF!</v>
      </c>
      <c r="BQ62" s="4" t="e">
        <f>IF(BO62&lt;=2018,1)</f>
        <v>#REF!</v>
      </c>
      <c r="BR62" s="4" t="e">
        <f>IF(BO62&gt;=2020,1)</f>
        <v>#REF!</v>
      </c>
      <c r="BS62" s="4" t="e">
        <f>IF(AND(O62=31,Q62=1,O63=31),1,IF(AND(O62=31,Q62=2,O63=31),2,IF(AND(O62=31,Q62=3,O63=31),3,IF(AND(O62=31,Q62=4,O63=31),4,IF(AND(O62&gt;VALUE(概算年度),O62&lt;31,O63=31),5)))))</f>
        <v>#REF!</v>
      </c>
      <c r="BT62" s="4" t="b">
        <f>IF(OR(O62=31,O62=1),IF(AND(O63=1,OR(Q62=1,Q62=2,Q62=3,Q62=4,Q62=5)),1,IF(AND(O63=1,Q62=6),6,IF(AND(O63=1,Q62=7),7,IF(AND(O63=1,Q62=8),8,IF(AND(O63=1,Q62=9),9,IF(AND(O63=1,Q62=10),10,IF(AND(O63=1,Q62=11),11,IF(AND(O63=1,Q62=12),12)))))))),IF(O63=1,13))</f>
        <v>0</v>
      </c>
      <c r="BU62" s="4" t="e">
        <f>IF(AND(VALUE(概算年度)='報告書（事業主控）'!O62,VALUE(概算年度)='報告書（事業主控）'!O63),IF('報告書（事業主控）'!Q62=1,1,IF('報告書（事業主控）'!Q62=2,2,IF('報告書（事業主控）'!Q62=3,3))))</f>
        <v>#REF!</v>
      </c>
      <c r="BV62" s="4" t="e">
        <f>IF(BS62=1,"平31_1",IF(BS62=2,"平31_2",IF(BS62=3,"平31_3",IF(BS62=4,"平31_4",IF(BS62=5,"平31_1",IF(BT62=1,"_5月",IF(BT62=6,"_6月",IF(BT62=7,"_7月",IF(BT62=8,"_8月",IF(BT62=9,"_9月",IF(BT62=10,"_10月",IF(BT62=11,"_11月",IF(BT62=12,"_12月",IF(BT62=13,"_5月",IF(AND(O62=O63,O63&lt;&gt;VALUE(概算年度)),IF(Q62=1,"_1月",IF(Q62=2,"_2月",IF(Q62=3,"_3月",IF(Q62=4,"_4月",IF(Q62=5,"_5月",IF(Q62=6,"_6月",IF(Q62=7,"_7月",IF(Q62=8,"_8月",IF(Q62=9,"_9月",IF(Q62=10,"_10月",IF(Q62=11,"_11月",IF(Q62=12,"_12月")))))))))))),IF(BU62=1,"対象年1_3月",IF(BU62=2,"対象年2_3月",IF(BU62=3,"対象年3月",IF(O63=VALUE(概算年度),"対象年1_3月","_1月")))))))))))))))))))</f>
        <v>#REF!</v>
      </c>
    </row>
    <row r="63" spans="2:74" s="25" customFormat="1" ht="18" customHeight="1" x14ac:dyDescent="0.15">
      <c r="B63" s="352"/>
      <c r="C63" s="353"/>
      <c r="D63" s="353"/>
      <c r="E63" s="353"/>
      <c r="F63" s="353"/>
      <c r="G63" s="353"/>
      <c r="H63" s="353"/>
      <c r="I63" s="354"/>
      <c r="J63" s="352"/>
      <c r="K63" s="353"/>
      <c r="L63" s="353"/>
      <c r="M63" s="353"/>
      <c r="N63" s="356"/>
      <c r="O63" s="218"/>
      <c r="P63" s="200" t="s">
        <v>0</v>
      </c>
      <c r="Q63" s="216"/>
      <c r="R63" s="200" t="s">
        <v>1</v>
      </c>
      <c r="S63" s="214"/>
      <c r="T63" s="361" t="s">
        <v>21</v>
      </c>
      <c r="U63" s="361"/>
      <c r="V63" s="244"/>
      <c r="W63" s="245"/>
      <c r="X63" s="245"/>
      <c r="Y63" s="248"/>
      <c r="Z63" s="362"/>
      <c r="AA63" s="246"/>
      <c r="AB63" s="246"/>
      <c r="AC63" s="246"/>
      <c r="AD63" s="362"/>
      <c r="AE63" s="246"/>
      <c r="AF63" s="246"/>
      <c r="AG63" s="247"/>
      <c r="AH63" s="246"/>
      <c r="AI63" s="246"/>
      <c r="AJ63" s="246"/>
      <c r="AK63" s="247"/>
      <c r="AL63" s="242"/>
      <c r="AM63" s="243"/>
      <c r="AN63" s="244"/>
      <c r="AO63" s="245"/>
      <c r="AP63" s="245"/>
      <c r="AQ63" s="245"/>
      <c r="AR63" s="245"/>
      <c r="AS63" s="99"/>
      <c r="AT63" s="32"/>
      <c r="AU63" s="32"/>
      <c r="AV63" s="30"/>
      <c r="AW63" s="31"/>
      <c r="AX63" s="78"/>
      <c r="AY63" s="90">
        <f t="shared" ref="AY63" si="11">AH63</f>
        <v>0</v>
      </c>
      <c r="AZ63" s="89" t="e">
        <f>IF(AV62&lt;=#REF!,AH63,IF(AND(AV62&gt;=#REF!,AV62&lt;=#REF!),AH63*105/108,AH63))</f>
        <v>#REF!</v>
      </c>
      <c r="BA63" s="88"/>
      <c r="BB63" s="89">
        <f t="shared" ref="BB63" si="12">IF($AL63="賃金で算定",0,INT(AY63*$AL63/100))</f>
        <v>0</v>
      </c>
      <c r="BC63" s="89" t="e">
        <f>IF(AY63=AZ63,BB63,AZ63*$AL63/100)</f>
        <v>#REF!</v>
      </c>
      <c r="BD63" s="76"/>
      <c r="BE63" s="76"/>
      <c r="BL63" s="76" t="e">
        <f>IF(AY63=AZ63,0,1)</f>
        <v>#REF!</v>
      </c>
      <c r="BM63" s="76" t="e">
        <f>IF(BL63=1,AL63,"")</f>
        <v>#REF!</v>
      </c>
      <c r="BO63" s="1"/>
      <c r="BP63" s="1"/>
      <c r="BQ63" s="1"/>
      <c r="BR63" s="1"/>
      <c r="BS63" s="1"/>
      <c r="BT63" s="1"/>
      <c r="BU63" s="1"/>
      <c r="BV63" s="1"/>
    </row>
    <row r="64" spans="2:74" s="25" customFormat="1" ht="18" customHeight="1" x14ac:dyDescent="0.15">
      <c r="B64" s="349"/>
      <c r="C64" s="350"/>
      <c r="D64" s="350"/>
      <c r="E64" s="350"/>
      <c r="F64" s="350"/>
      <c r="G64" s="350"/>
      <c r="H64" s="350"/>
      <c r="I64" s="351"/>
      <c r="J64" s="349"/>
      <c r="K64" s="350"/>
      <c r="L64" s="350"/>
      <c r="M64" s="350"/>
      <c r="N64" s="355"/>
      <c r="O64" s="217"/>
      <c r="P64" s="199" t="s">
        <v>31</v>
      </c>
      <c r="Q64" s="215"/>
      <c r="R64" s="199" t="s">
        <v>1</v>
      </c>
      <c r="S64" s="213"/>
      <c r="T64" s="357" t="s">
        <v>108</v>
      </c>
      <c r="U64" s="357"/>
      <c r="V64" s="358"/>
      <c r="W64" s="359"/>
      <c r="X64" s="359"/>
      <c r="Y64" s="194"/>
      <c r="Z64" s="165"/>
      <c r="AA64" s="166"/>
      <c r="AB64" s="166"/>
      <c r="AC64" s="164"/>
      <c r="AD64" s="165"/>
      <c r="AE64" s="166"/>
      <c r="AF64" s="166"/>
      <c r="AG64" s="167"/>
      <c r="AH64" s="234"/>
      <c r="AI64" s="235"/>
      <c r="AJ64" s="235"/>
      <c r="AK64" s="360"/>
      <c r="AL64" s="201"/>
      <c r="AM64" s="202"/>
      <c r="AN64" s="234"/>
      <c r="AO64" s="235"/>
      <c r="AP64" s="235"/>
      <c r="AQ64" s="235"/>
      <c r="AR64" s="235"/>
      <c r="AS64" s="168"/>
      <c r="AT64" s="32"/>
      <c r="AU64" s="32"/>
      <c r="AV64" s="30" t="str">
        <f>IF(OR(O64="",Q64=""),"", IF(O64&lt;20,DATE(O64+118,Q64,IF(S64="",1,S64)),DATE(O64+88,Q64,IF(S64="",1,S64))))</f>
        <v/>
      </c>
      <c r="AW64" s="31" t="e">
        <f>IF(AV64&lt;=#REF!,"昔",IF(AV64&lt;=#REF!,"上",IF(AV64&lt;=#REF!,"中","下")))</f>
        <v>#REF!</v>
      </c>
      <c r="AX64" s="78" t="e">
        <f>IF(AV64&lt;=#REF!,5,IF(AV64&lt;=#REF!,7,IF(AV64&lt;=#REF!,9,11)))</f>
        <v>#REF!</v>
      </c>
      <c r="AY64" s="156"/>
      <c r="AZ64" s="157"/>
      <c r="BA64" s="158">
        <f t="shared" ref="BA64" si="13">AN64</f>
        <v>0</v>
      </c>
      <c r="BB64" s="157"/>
      <c r="BC64" s="157"/>
      <c r="BD64" s="76"/>
      <c r="BE64" s="76"/>
      <c r="BL64" s="1"/>
      <c r="BM64" s="1"/>
      <c r="BO64" s="1" t="e">
        <f>IF(O64&lt;=VALUE(概算年度),O64+2018,O64+1988)</f>
        <v>#REF!</v>
      </c>
      <c r="BP64" s="1" t="e">
        <f>IF(BO64=2019,1)</f>
        <v>#REF!</v>
      </c>
      <c r="BQ64" s="4" t="e">
        <f>IF(BO64&lt;=2018,1)</f>
        <v>#REF!</v>
      </c>
      <c r="BR64" s="4" t="e">
        <f>IF(BO64&gt;=2020,1)</f>
        <v>#REF!</v>
      </c>
      <c r="BS64" s="4" t="e">
        <f>IF(AND(O64=31,Q64=1,O65=31),1,IF(AND(O64=31,Q64=2,O65=31),2,IF(AND(O64=31,Q64=3,O65=31),3,IF(AND(O64=31,Q64=4,O65=31),4,IF(AND(O64&gt;VALUE(概算年度),O64&lt;31,O65=31),5)))))</f>
        <v>#REF!</v>
      </c>
      <c r="BT64" s="4" t="b">
        <f>IF(OR(O64=31,O64=1),IF(AND(O65=1,OR(Q64=1,Q64=2,Q64=3,Q64=4,Q64=5)),1,IF(AND(O65=1,Q64=6),6,IF(AND(O65=1,Q64=7),7,IF(AND(O65=1,Q64=8),8,IF(AND(O65=1,Q64=9),9,IF(AND(O65=1,Q64=10),10,IF(AND(O65=1,Q64=11),11,IF(AND(O65=1,Q64=12),12)))))))),IF(O65=1,13))</f>
        <v>0</v>
      </c>
      <c r="BU64" s="4" t="e">
        <f>IF(AND(VALUE(概算年度)='報告書（事業主控）'!O64,VALUE(概算年度)='報告書（事業主控）'!O65),IF('報告書（事業主控）'!Q64=1,1,IF('報告書（事業主控）'!Q64=2,2,IF('報告書（事業主控）'!Q64=3,3))))</f>
        <v>#REF!</v>
      </c>
      <c r="BV64" s="4" t="e">
        <f>IF(BS64=1,"平31_1",IF(BS64=2,"平31_2",IF(BS64=3,"平31_3",IF(BS64=4,"平31_4",IF(BS64=5,"平31_1",IF(BT64=1,"_5月",IF(BT64=6,"_6月",IF(BT64=7,"_7月",IF(BT64=8,"_8月",IF(BT64=9,"_9月",IF(BT64=10,"_10月",IF(BT64=11,"_11月",IF(BT64=12,"_12月",IF(BT64=13,"_5月",IF(AND(O64=O65,O65&lt;&gt;VALUE(概算年度)),IF(Q64=1,"_1月",IF(Q64=2,"_2月",IF(Q64=3,"_3月",IF(Q64=4,"_4月",IF(Q64=5,"_5月",IF(Q64=6,"_6月",IF(Q64=7,"_7月",IF(Q64=8,"_8月",IF(Q64=9,"_9月",IF(Q64=10,"_10月",IF(Q64=11,"_11月",IF(Q64=12,"_12月")))))))))))),IF(BU64=1,"対象年1_3月",IF(BU64=2,"対象年2_3月",IF(BU64=3,"対象年3月",IF(O65=VALUE(概算年度),"対象年1_3月","_1月")))))))))))))))))))</f>
        <v>#REF!</v>
      </c>
    </row>
    <row r="65" spans="2:74" s="25" customFormat="1" ht="18" customHeight="1" x14ac:dyDescent="0.15">
      <c r="B65" s="352"/>
      <c r="C65" s="353"/>
      <c r="D65" s="353"/>
      <c r="E65" s="353"/>
      <c r="F65" s="353"/>
      <c r="G65" s="353"/>
      <c r="H65" s="353"/>
      <c r="I65" s="354"/>
      <c r="J65" s="352"/>
      <c r="K65" s="353"/>
      <c r="L65" s="353"/>
      <c r="M65" s="353"/>
      <c r="N65" s="356"/>
      <c r="O65" s="218"/>
      <c r="P65" s="200" t="s">
        <v>0</v>
      </c>
      <c r="Q65" s="216"/>
      <c r="R65" s="200" t="s">
        <v>1</v>
      </c>
      <c r="S65" s="214"/>
      <c r="T65" s="361" t="s">
        <v>21</v>
      </c>
      <c r="U65" s="361"/>
      <c r="V65" s="244"/>
      <c r="W65" s="245"/>
      <c r="X65" s="245"/>
      <c r="Y65" s="248"/>
      <c r="Z65" s="244"/>
      <c r="AA65" s="245"/>
      <c r="AB65" s="245"/>
      <c r="AC65" s="245"/>
      <c r="AD65" s="244"/>
      <c r="AE65" s="245"/>
      <c r="AF65" s="245"/>
      <c r="AG65" s="248"/>
      <c r="AH65" s="246"/>
      <c r="AI65" s="246"/>
      <c r="AJ65" s="246"/>
      <c r="AK65" s="247"/>
      <c r="AL65" s="242"/>
      <c r="AM65" s="243"/>
      <c r="AN65" s="244"/>
      <c r="AO65" s="245"/>
      <c r="AP65" s="245"/>
      <c r="AQ65" s="245"/>
      <c r="AR65" s="245"/>
      <c r="AS65" s="99"/>
      <c r="AT65" s="32"/>
      <c r="AU65" s="32"/>
      <c r="AV65" s="30"/>
      <c r="AW65" s="31"/>
      <c r="AX65" s="78"/>
      <c r="AY65" s="90">
        <f t="shared" ref="AY65" si="14">AH65</f>
        <v>0</v>
      </c>
      <c r="AZ65" s="89" t="e">
        <f>IF(AV64&lt;=#REF!,AH65,IF(AND(AV64&gt;=#REF!,AV64&lt;=#REF!),AH65*105/108,AH65))</f>
        <v>#REF!</v>
      </c>
      <c r="BA65" s="88"/>
      <c r="BB65" s="89">
        <f t="shared" ref="BB65" si="15">IF($AL65="賃金で算定",0,INT(AY65*$AL65/100))</f>
        <v>0</v>
      </c>
      <c r="BC65" s="89" t="e">
        <f>IF(AY65=AZ65,BB65,AZ65*$AL65/100)</f>
        <v>#REF!</v>
      </c>
      <c r="BD65" s="76"/>
      <c r="BE65" s="76"/>
      <c r="BL65" s="76" t="e">
        <f>IF(AY65=AZ65,0,1)</f>
        <v>#REF!</v>
      </c>
      <c r="BM65" s="76" t="e">
        <f>IF(BL65=1,AL65,"")</f>
        <v>#REF!</v>
      </c>
      <c r="BO65" s="1"/>
      <c r="BP65" s="1"/>
      <c r="BQ65" s="1"/>
      <c r="BR65" s="1"/>
      <c r="BS65" s="1"/>
      <c r="BT65" s="1"/>
      <c r="BU65" s="1"/>
      <c r="BV65" s="1"/>
    </row>
    <row r="66" spans="2:74" s="25" customFormat="1" ht="18" customHeight="1" x14ac:dyDescent="0.15">
      <c r="B66" s="349"/>
      <c r="C66" s="350"/>
      <c r="D66" s="350"/>
      <c r="E66" s="350"/>
      <c r="F66" s="350"/>
      <c r="G66" s="350"/>
      <c r="H66" s="350"/>
      <c r="I66" s="351"/>
      <c r="J66" s="349"/>
      <c r="K66" s="350"/>
      <c r="L66" s="350"/>
      <c r="M66" s="350"/>
      <c r="N66" s="355"/>
      <c r="O66" s="217"/>
      <c r="P66" s="199" t="s">
        <v>31</v>
      </c>
      <c r="Q66" s="215"/>
      <c r="R66" s="199" t="s">
        <v>1</v>
      </c>
      <c r="S66" s="213"/>
      <c r="T66" s="357" t="s">
        <v>108</v>
      </c>
      <c r="U66" s="357"/>
      <c r="V66" s="358"/>
      <c r="W66" s="359"/>
      <c r="X66" s="359"/>
      <c r="Y66" s="38"/>
      <c r="Z66" s="171"/>
      <c r="AA66" s="96"/>
      <c r="AB66" s="96"/>
      <c r="AC66" s="28"/>
      <c r="AD66" s="171"/>
      <c r="AE66" s="96"/>
      <c r="AF66" s="96"/>
      <c r="AG66" s="172"/>
      <c r="AH66" s="234"/>
      <c r="AI66" s="235"/>
      <c r="AJ66" s="235"/>
      <c r="AK66" s="360"/>
      <c r="AL66" s="201"/>
      <c r="AM66" s="202"/>
      <c r="AN66" s="234"/>
      <c r="AO66" s="235"/>
      <c r="AP66" s="235"/>
      <c r="AQ66" s="235"/>
      <c r="AR66" s="235"/>
      <c r="AS66" s="168"/>
      <c r="AT66" s="32"/>
      <c r="AU66" s="32"/>
      <c r="AV66" s="30" t="str">
        <f>IF(OR(O66="",Q66=""),"", IF(O66&lt;20,DATE(O66+118,Q66,IF(S66="",1,S66)),DATE(O66+88,Q66,IF(S66="",1,S66))))</f>
        <v/>
      </c>
      <c r="AW66" s="31" t="e">
        <f>IF(AV66&lt;=#REF!,"昔",IF(AV66&lt;=#REF!,"上",IF(AV66&lt;=#REF!,"中","下")))</f>
        <v>#REF!</v>
      </c>
      <c r="AX66" s="78" t="e">
        <f>IF(AV66&lt;=#REF!,5,IF(AV66&lt;=#REF!,7,IF(AV66&lt;=#REF!,9,11)))</f>
        <v>#REF!</v>
      </c>
      <c r="AY66" s="156"/>
      <c r="AZ66" s="157"/>
      <c r="BA66" s="158">
        <f t="shared" ref="BA66" si="16">AN66</f>
        <v>0</v>
      </c>
      <c r="BB66" s="157"/>
      <c r="BC66" s="157"/>
      <c r="BD66" s="76"/>
      <c r="BE66" s="76"/>
      <c r="BL66" s="1"/>
      <c r="BM66" s="1"/>
      <c r="BO66" s="1" t="e">
        <f>IF(O66&lt;=VALUE(概算年度),O66+2018,O66+1988)</f>
        <v>#REF!</v>
      </c>
      <c r="BP66" s="1" t="e">
        <f>IF(BO66=2019,1)</f>
        <v>#REF!</v>
      </c>
      <c r="BQ66" s="4" t="e">
        <f>IF(BO66&lt;=2018,1)</f>
        <v>#REF!</v>
      </c>
      <c r="BR66" s="4" t="e">
        <f>IF(BO66&gt;=2020,1)</f>
        <v>#REF!</v>
      </c>
      <c r="BS66" s="4" t="e">
        <f>IF(AND(O66=31,Q66=1,O67=31),1,IF(AND(O66=31,Q66=2,O67=31),2,IF(AND(O66=31,Q66=3,O67=31),3,IF(AND(O66=31,Q66=4,O67=31),4,IF(AND(O66&gt;VALUE(概算年度),O66&lt;31,O67=31),5)))))</f>
        <v>#REF!</v>
      </c>
      <c r="BT66" s="4" t="b">
        <f>IF(OR(O66=31,O66=1),IF(AND(O67=1,OR(Q66=1,Q66=2,Q66=3,Q66=4,Q66=5)),1,IF(AND(O67=1,Q66=6),6,IF(AND(O67=1,Q66=7),7,IF(AND(O67=1,Q66=8),8,IF(AND(O67=1,Q66=9),9,IF(AND(O67=1,Q66=10),10,IF(AND(O67=1,Q66=11),11,IF(AND(O67=1,Q66=12),12)))))))),IF(O67=1,13))</f>
        <v>0</v>
      </c>
      <c r="BU66" s="4" t="e">
        <f>IF(AND(VALUE(概算年度)='報告書（事業主控）'!O66,VALUE(概算年度)='報告書（事業主控）'!O67),IF('報告書（事業主控）'!Q66=1,1,IF('報告書（事業主控）'!Q66=2,2,IF('報告書（事業主控）'!Q66=3,3))))</f>
        <v>#REF!</v>
      </c>
      <c r="BV66" s="4" t="e">
        <f>IF(BS66=1,"平31_1",IF(BS66=2,"平31_2",IF(BS66=3,"平31_3",IF(BS66=4,"平31_4",IF(BS66=5,"平31_1",IF(BT66=1,"_5月",IF(BT66=6,"_6月",IF(BT66=7,"_7月",IF(BT66=8,"_8月",IF(BT66=9,"_9月",IF(BT66=10,"_10月",IF(BT66=11,"_11月",IF(BT66=12,"_12月",IF(BT66=13,"_5月",IF(AND(O66=O67,O67&lt;&gt;VALUE(概算年度)),IF(Q66=1,"_1月",IF(Q66=2,"_2月",IF(Q66=3,"_3月",IF(Q66=4,"_4月",IF(Q66=5,"_5月",IF(Q66=6,"_6月",IF(Q66=7,"_7月",IF(Q66=8,"_8月",IF(Q66=9,"_9月",IF(Q66=10,"_10月",IF(Q66=11,"_11月",IF(Q66=12,"_12月")))))))))))),IF(BU66=1,"対象年1_3月",IF(BU66=2,"対象年2_3月",IF(BU66=3,"対象年3月",IF(O67=VALUE(概算年度),"対象年1_3月","_1月")))))))))))))))))))</f>
        <v>#REF!</v>
      </c>
    </row>
    <row r="67" spans="2:74" s="25" customFormat="1" ht="18" customHeight="1" x14ac:dyDescent="0.15">
      <c r="B67" s="352"/>
      <c r="C67" s="353"/>
      <c r="D67" s="353"/>
      <c r="E67" s="353"/>
      <c r="F67" s="353"/>
      <c r="G67" s="353"/>
      <c r="H67" s="353"/>
      <c r="I67" s="354"/>
      <c r="J67" s="352"/>
      <c r="K67" s="353"/>
      <c r="L67" s="353"/>
      <c r="M67" s="353"/>
      <c r="N67" s="356"/>
      <c r="O67" s="218"/>
      <c r="P67" s="200" t="s">
        <v>0</v>
      </c>
      <c r="Q67" s="216"/>
      <c r="R67" s="200" t="s">
        <v>1</v>
      </c>
      <c r="S67" s="214"/>
      <c r="T67" s="361" t="s">
        <v>21</v>
      </c>
      <c r="U67" s="361"/>
      <c r="V67" s="244"/>
      <c r="W67" s="245"/>
      <c r="X67" s="245"/>
      <c r="Y67" s="248"/>
      <c r="Z67" s="362"/>
      <c r="AA67" s="246"/>
      <c r="AB67" s="246"/>
      <c r="AC67" s="246"/>
      <c r="AD67" s="362"/>
      <c r="AE67" s="246"/>
      <c r="AF67" s="246"/>
      <c r="AG67" s="247"/>
      <c r="AH67" s="246"/>
      <c r="AI67" s="246"/>
      <c r="AJ67" s="246"/>
      <c r="AK67" s="247"/>
      <c r="AL67" s="242"/>
      <c r="AM67" s="243"/>
      <c r="AN67" s="244"/>
      <c r="AO67" s="245"/>
      <c r="AP67" s="245"/>
      <c r="AQ67" s="245"/>
      <c r="AR67" s="245"/>
      <c r="AS67" s="99"/>
      <c r="AT67" s="32"/>
      <c r="AU67" s="32"/>
      <c r="AV67" s="30"/>
      <c r="AW67" s="31"/>
      <c r="AX67" s="78"/>
      <c r="AY67" s="90">
        <f t="shared" ref="AY67" si="17">AH67</f>
        <v>0</v>
      </c>
      <c r="AZ67" s="89" t="e">
        <f>IF(AV66&lt;=#REF!,AH67,IF(AND(AV66&gt;=#REF!,AV66&lt;=#REF!),AH67*105/108,AH67))</f>
        <v>#REF!</v>
      </c>
      <c r="BA67" s="88"/>
      <c r="BB67" s="89">
        <f t="shared" ref="BB67" si="18">IF($AL67="賃金で算定",0,INT(AY67*$AL67/100))</f>
        <v>0</v>
      </c>
      <c r="BC67" s="89" t="e">
        <f>IF(AY67=AZ67,BB67,AZ67*$AL67/100)</f>
        <v>#REF!</v>
      </c>
      <c r="BD67" s="76"/>
      <c r="BE67" s="76"/>
      <c r="BL67" s="76" t="e">
        <f>IF(AY67=AZ67,0,1)</f>
        <v>#REF!</v>
      </c>
      <c r="BM67" s="76" t="e">
        <f>IF(BL67=1,AL67,"")</f>
        <v>#REF!</v>
      </c>
      <c r="BO67" s="1"/>
      <c r="BP67" s="1"/>
      <c r="BQ67" s="1"/>
      <c r="BR67" s="1"/>
      <c r="BS67" s="1"/>
      <c r="BT67" s="1"/>
      <c r="BU67" s="1"/>
      <c r="BV67" s="1"/>
    </row>
    <row r="68" spans="2:74" s="25" customFormat="1" ht="18" customHeight="1" x14ac:dyDescent="0.15">
      <c r="B68" s="349"/>
      <c r="C68" s="350"/>
      <c r="D68" s="350"/>
      <c r="E68" s="350"/>
      <c r="F68" s="350"/>
      <c r="G68" s="350"/>
      <c r="H68" s="350"/>
      <c r="I68" s="351"/>
      <c r="J68" s="349"/>
      <c r="K68" s="350"/>
      <c r="L68" s="350"/>
      <c r="M68" s="350"/>
      <c r="N68" s="355"/>
      <c r="O68" s="217"/>
      <c r="P68" s="199" t="s">
        <v>31</v>
      </c>
      <c r="Q68" s="215"/>
      <c r="R68" s="199" t="s">
        <v>1</v>
      </c>
      <c r="S68" s="213"/>
      <c r="T68" s="357" t="s">
        <v>108</v>
      </c>
      <c r="U68" s="357"/>
      <c r="V68" s="358"/>
      <c r="W68" s="359"/>
      <c r="X68" s="359"/>
      <c r="Y68" s="194"/>
      <c r="Z68" s="165"/>
      <c r="AA68" s="166"/>
      <c r="AB68" s="166"/>
      <c r="AC68" s="164"/>
      <c r="AD68" s="165"/>
      <c r="AE68" s="166"/>
      <c r="AF68" s="166"/>
      <c r="AG68" s="167"/>
      <c r="AH68" s="234"/>
      <c r="AI68" s="235"/>
      <c r="AJ68" s="235"/>
      <c r="AK68" s="360"/>
      <c r="AL68" s="201"/>
      <c r="AM68" s="202"/>
      <c r="AN68" s="234"/>
      <c r="AO68" s="235"/>
      <c r="AP68" s="235"/>
      <c r="AQ68" s="235"/>
      <c r="AR68" s="235"/>
      <c r="AS68" s="168"/>
      <c r="AT68" s="32"/>
      <c r="AU68" s="32"/>
      <c r="AV68" s="30" t="str">
        <f>IF(OR(O68="",Q68=""),"", IF(O68&lt;20,DATE(O68+118,Q68,IF(S68="",1,S68)),DATE(O68+88,Q68,IF(S68="",1,S68))))</f>
        <v/>
      </c>
      <c r="AW68" s="31" t="e">
        <f>IF(AV68&lt;=#REF!,"昔",IF(AV68&lt;=#REF!,"上",IF(AV68&lt;=#REF!,"中","下")))</f>
        <v>#REF!</v>
      </c>
      <c r="AX68" s="78" t="e">
        <f>IF(AV68&lt;=#REF!,5,IF(AV68&lt;=#REF!,7,IF(AV68&lt;=#REF!,9,11)))</f>
        <v>#REF!</v>
      </c>
      <c r="AY68" s="156"/>
      <c r="AZ68" s="157"/>
      <c r="BA68" s="158">
        <f t="shared" ref="BA68" si="19">AN68</f>
        <v>0</v>
      </c>
      <c r="BB68" s="157"/>
      <c r="BC68" s="157"/>
      <c r="BD68" s="76"/>
      <c r="BE68" s="76"/>
      <c r="BL68" s="1"/>
      <c r="BM68" s="1"/>
      <c r="BO68" s="1" t="e">
        <f>IF(O68&lt;=VALUE(概算年度),O68+2018,O68+1988)</f>
        <v>#REF!</v>
      </c>
      <c r="BP68" s="1" t="e">
        <f>IF(BO68=2019,1)</f>
        <v>#REF!</v>
      </c>
      <c r="BQ68" s="4" t="e">
        <f>IF(BO68&lt;=2018,1)</f>
        <v>#REF!</v>
      </c>
      <c r="BR68" s="4" t="e">
        <f>IF(BO68&gt;=2020,1)</f>
        <v>#REF!</v>
      </c>
      <c r="BS68" s="4" t="e">
        <f>IF(AND(O68=31,Q68=1,O69=31),1,IF(AND(O68=31,Q68=2,O69=31),2,IF(AND(O68=31,Q68=3,O69=31),3,IF(AND(O68=31,Q68=4,O69=31),4,IF(AND(O68&gt;VALUE(概算年度),O68&lt;31,O69=31),5)))))</f>
        <v>#REF!</v>
      </c>
      <c r="BT68" s="4" t="b">
        <f>IF(OR(O68=31,O68=1),IF(AND(O69=1,OR(Q68=1,Q68=2,Q68=3,Q68=4,Q68=5)),1,IF(AND(O69=1,Q68=6),6,IF(AND(O69=1,Q68=7),7,IF(AND(O69=1,Q68=8),8,IF(AND(O69=1,Q68=9),9,IF(AND(O69=1,Q68=10),10,IF(AND(O69=1,Q68=11),11,IF(AND(O69=1,Q68=12),12)))))))),IF(O69=1,13))</f>
        <v>0</v>
      </c>
      <c r="BU68" s="4" t="e">
        <f>IF(AND(VALUE(概算年度)='報告書（事業主控）'!O68,VALUE(概算年度)='報告書（事業主控）'!O69),IF('報告書（事業主控）'!Q68=1,1,IF('報告書（事業主控）'!Q68=2,2,IF('報告書（事業主控）'!Q68=3,3))))</f>
        <v>#REF!</v>
      </c>
      <c r="BV68" s="4" t="e">
        <f>IF(BS68=1,"平31_1",IF(BS68=2,"平31_2",IF(BS68=3,"平31_3",IF(BS68=4,"平31_4",IF(BS68=5,"平31_1",IF(BT68=1,"_5月",IF(BT68=6,"_6月",IF(BT68=7,"_7月",IF(BT68=8,"_8月",IF(BT68=9,"_9月",IF(BT68=10,"_10月",IF(BT68=11,"_11月",IF(BT68=12,"_12月",IF(BT68=13,"_5月",IF(AND(O68=O69,O69&lt;&gt;VALUE(概算年度)),IF(Q68=1,"_1月",IF(Q68=2,"_2月",IF(Q68=3,"_3月",IF(Q68=4,"_4月",IF(Q68=5,"_5月",IF(Q68=6,"_6月",IF(Q68=7,"_7月",IF(Q68=8,"_8月",IF(Q68=9,"_9月",IF(Q68=10,"_10月",IF(Q68=11,"_11月",IF(Q68=12,"_12月")))))))))))),IF(BU68=1,"対象年1_3月",IF(BU68=2,"対象年2_3月",IF(BU68=3,"対象年3月",IF(O69=VALUE(概算年度),"対象年1_3月","_1月")))))))))))))))))))</f>
        <v>#REF!</v>
      </c>
    </row>
    <row r="69" spans="2:74" s="25" customFormat="1" ht="18" customHeight="1" x14ac:dyDescent="0.15">
      <c r="B69" s="352"/>
      <c r="C69" s="353"/>
      <c r="D69" s="353"/>
      <c r="E69" s="353"/>
      <c r="F69" s="353"/>
      <c r="G69" s="353"/>
      <c r="H69" s="353"/>
      <c r="I69" s="354"/>
      <c r="J69" s="352"/>
      <c r="K69" s="353"/>
      <c r="L69" s="353"/>
      <c r="M69" s="353"/>
      <c r="N69" s="356"/>
      <c r="O69" s="218"/>
      <c r="P69" s="200" t="s">
        <v>0</v>
      </c>
      <c r="Q69" s="216"/>
      <c r="R69" s="200" t="s">
        <v>1</v>
      </c>
      <c r="S69" s="214"/>
      <c r="T69" s="361" t="s">
        <v>21</v>
      </c>
      <c r="U69" s="361"/>
      <c r="V69" s="244"/>
      <c r="W69" s="245"/>
      <c r="X69" s="245"/>
      <c r="Y69" s="248"/>
      <c r="Z69" s="244"/>
      <c r="AA69" s="245"/>
      <c r="AB69" s="245"/>
      <c r="AC69" s="245"/>
      <c r="AD69" s="362"/>
      <c r="AE69" s="246"/>
      <c r="AF69" s="246"/>
      <c r="AG69" s="247"/>
      <c r="AH69" s="246"/>
      <c r="AI69" s="246"/>
      <c r="AJ69" s="246"/>
      <c r="AK69" s="247"/>
      <c r="AL69" s="242"/>
      <c r="AM69" s="243"/>
      <c r="AN69" s="244"/>
      <c r="AO69" s="245"/>
      <c r="AP69" s="245"/>
      <c r="AQ69" s="245"/>
      <c r="AR69" s="245"/>
      <c r="AS69" s="99"/>
      <c r="AT69" s="32"/>
      <c r="AU69" s="32"/>
      <c r="AV69" s="30"/>
      <c r="AW69" s="31"/>
      <c r="AX69" s="78"/>
      <c r="AY69" s="90">
        <f t="shared" ref="AY69" si="20">AH69</f>
        <v>0</v>
      </c>
      <c r="AZ69" s="89" t="e">
        <f>IF(AV68&lt;=#REF!,AH69,IF(AND(AV68&gt;=#REF!,AV68&lt;=#REF!),AH69*105/108,AH69))</f>
        <v>#REF!</v>
      </c>
      <c r="BA69" s="88"/>
      <c r="BB69" s="89">
        <f t="shared" ref="BB69" si="21">IF($AL69="賃金で算定",0,INT(AY69*$AL69/100))</f>
        <v>0</v>
      </c>
      <c r="BC69" s="89" t="e">
        <f>IF(AY69=AZ69,BB69,AZ69*$AL69/100)</f>
        <v>#REF!</v>
      </c>
      <c r="BD69" s="76"/>
      <c r="BE69" s="76"/>
      <c r="BL69" s="76" t="e">
        <f>IF(AY69=AZ69,0,1)</f>
        <v>#REF!</v>
      </c>
      <c r="BM69" s="76" t="e">
        <f>IF(BL69=1,AL69,"")</f>
        <v>#REF!</v>
      </c>
      <c r="BO69" s="1"/>
      <c r="BP69" s="1"/>
      <c r="BQ69" s="1"/>
      <c r="BR69" s="1"/>
      <c r="BS69" s="1"/>
      <c r="BT69" s="1"/>
      <c r="BU69" s="1"/>
      <c r="BV69" s="1"/>
    </row>
    <row r="70" spans="2:74" s="25" customFormat="1" ht="18" customHeight="1" x14ac:dyDescent="0.15">
      <c r="B70" s="349"/>
      <c r="C70" s="350"/>
      <c r="D70" s="350"/>
      <c r="E70" s="350"/>
      <c r="F70" s="350"/>
      <c r="G70" s="350"/>
      <c r="H70" s="350"/>
      <c r="I70" s="351"/>
      <c r="J70" s="349"/>
      <c r="K70" s="350"/>
      <c r="L70" s="350"/>
      <c r="M70" s="350"/>
      <c r="N70" s="355"/>
      <c r="O70" s="217"/>
      <c r="P70" s="199" t="s">
        <v>31</v>
      </c>
      <c r="Q70" s="215"/>
      <c r="R70" s="199" t="s">
        <v>1</v>
      </c>
      <c r="S70" s="213"/>
      <c r="T70" s="357" t="s">
        <v>108</v>
      </c>
      <c r="U70" s="357"/>
      <c r="V70" s="358"/>
      <c r="W70" s="359"/>
      <c r="X70" s="359"/>
      <c r="Y70" s="194"/>
      <c r="Z70" s="165"/>
      <c r="AA70" s="166"/>
      <c r="AB70" s="166"/>
      <c r="AC70" s="164"/>
      <c r="AD70" s="165"/>
      <c r="AE70" s="166"/>
      <c r="AF70" s="166"/>
      <c r="AG70" s="167"/>
      <c r="AH70" s="234"/>
      <c r="AI70" s="235"/>
      <c r="AJ70" s="235"/>
      <c r="AK70" s="360"/>
      <c r="AL70" s="201"/>
      <c r="AM70" s="202"/>
      <c r="AN70" s="234"/>
      <c r="AO70" s="235"/>
      <c r="AP70" s="235"/>
      <c r="AQ70" s="235"/>
      <c r="AR70" s="235"/>
      <c r="AS70" s="168"/>
      <c r="AT70" s="32"/>
      <c r="AU70" s="32"/>
      <c r="AV70" s="30" t="str">
        <f>IF(OR(O70="",Q70=""),"", IF(O70&lt;20,DATE(O70+118,Q70,IF(S70="",1,S70)),DATE(O70+88,Q70,IF(S70="",1,S70))))</f>
        <v/>
      </c>
      <c r="AW70" s="31" t="e">
        <f>IF(AV70&lt;=#REF!,"昔",IF(AV70&lt;=#REF!,"上",IF(AV70&lt;=#REF!,"中","下")))</f>
        <v>#REF!</v>
      </c>
      <c r="AX70" s="78" t="e">
        <f>IF(AV70&lt;=#REF!,5,IF(AV70&lt;=#REF!,7,IF(AV70&lt;=#REF!,9,11)))</f>
        <v>#REF!</v>
      </c>
      <c r="AY70" s="156"/>
      <c r="AZ70" s="157"/>
      <c r="BA70" s="158">
        <f t="shared" ref="BA70" si="22">AN70</f>
        <v>0</v>
      </c>
      <c r="BB70" s="157"/>
      <c r="BC70" s="157"/>
      <c r="BD70" s="76"/>
      <c r="BE70" s="76"/>
      <c r="BL70" s="1"/>
      <c r="BM70" s="1"/>
      <c r="BO70" s="1" t="e">
        <f>IF(O70&lt;=VALUE(概算年度),O70+2018,O70+1988)</f>
        <v>#REF!</v>
      </c>
      <c r="BP70" s="1" t="e">
        <f>IF(BO70=2019,1)</f>
        <v>#REF!</v>
      </c>
      <c r="BQ70" s="4" t="e">
        <f>IF(BO70&lt;=2018,1)</f>
        <v>#REF!</v>
      </c>
      <c r="BR70" s="4" t="e">
        <f>IF(BO70&gt;=2020,1)</f>
        <v>#REF!</v>
      </c>
      <c r="BS70" s="4" t="e">
        <f>IF(AND(O70=31,Q70=1,O71=31),1,IF(AND(O70=31,Q70=2,O71=31),2,IF(AND(O70=31,Q70=3,O71=31),3,IF(AND(O70=31,Q70=4,O71=31),4,IF(AND(O70&gt;VALUE(概算年度),O70&lt;31,O71=31),5)))))</f>
        <v>#REF!</v>
      </c>
      <c r="BT70" s="4" t="b">
        <f>IF(OR(O70=31,O70=1),IF(AND(O71=1,OR(Q70=1,Q70=2,Q70=3,Q70=4,Q70=5)),1,IF(AND(O71=1,Q70=6),6,IF(AND(O71=1,Q70=7),7,IF(AND(O71=1,Q70=8),8,IF(AND(O71=1,Q70=9),9,IF(AND(O71=1,Q70=10),10,IF(AND(O71=1,Q70=11),11,IF(AND(O71=1,Q70=12),12)))))))),IF(O71=1,13))</f>
        <v>0</v>
      </c>
      <c r="BU70" s="4" t="e">
        <f>IF(AND(VALUE(概算年度)='報告書（事業主控）'!O70,VALUE(概算年度)='報告書（事業主控）'!O71),IF('報告書（事業主控）'!Q70=1,1,IF('報告書（事業主控）'!Q70=2,2,IF('報告書（事業主控）'!Q70=3,3))))</f>
        <v>#REF!</v>
      </c>
      <c r="BV70" s="4" t="e">
        <f>IF(BS70=1,"平31_1",IF(BS70=2,"平31_2",IF(BS70=3,"平31_3",IF(BS70=4,"平31_4",IF(BS70=5,"平31_1",IF(BT70=1,"_5月",IF(BT70=6,"_6月",IF(BT70=7,"_7月",IF(BT70=8,"_8月",IF(BT70=9,"_9月",IF(BT70=10,"_10月",IF(BT70=11,"_11月",IF(BT70=12,"_12月",IF(BT70=13,"_5月",IF(AND(O70=O71,O71&lt;&gt;VALUE(概算年度)),IF(Q70=1,"_1月",IF(Q70=2,"_2月",IF(Q70=3,"_3月",IF(Q70=4,"_4月",IF(Q70=5,"_5月",IF(Q70=6,"_6月",IF(Q70=7,"_7月",IF(Q70=8,"_8月",IF(Q70=9,"_9月",IF(Q70=10,"_10月",IF(Q70=11,"_11月",IF(Q70=12,"_12月")))))))))))),IF(BU70=1,"対象年1_3月",IF(BU70=2,"対象年2_3月",IF(BU70=3,"対象年3月",IF(O71=VALUE(概算年度),"対象年1_3月","_1月")))))))))))))))))))</f>
        <v>#REF!</v>
      </c>
    </row>
    <row r="71" spans="2:74" s="25" customFormat="1" ht="18" customHeight="1" x14ac:dyDescent="0.15">
      <c r="B71" s="352"/>
      <c r="C71" s="353"/>
      <c r="D71" s="353"/>
      <c r="E71" s="353"/>
      <c r="F71" s="353"/>
      <c r="G71" s="353"/>
      <c r="H71" s="353"/>
      <c r="I71" s="354"/>
      <c r="J71" s="352"/>
      <c r="K71" s="353"/>
      <c r="L71" s="353"/>
      <c r="M71" s="353"/>
      <c r="N71" s="356"/>
      <c r="O71" s="218"/>
      <c r="P71" s="200" t="s">
        <v>0</v>
      </c>
      <c r="Q71" s="216"/>
      <c r="R71" s="200" t="s">
        <v>1</v>
      </c>
      <c r="S71" s="214"/>
      <c r="T71" s="361" t="s">
        <v>21</v>
      </c>
      <c r="U71" s="361"/>
      <c r="V71" s="244"/>
      <c r="W71" s="245"/>
      <c r="X71" s="245"/>
      <c r="Y71" s="248"/>
      <c r="Z71" s="244"/>
      <c r="AA71" s="245"/>
      <c r="AB71" s="245"/>
      <c r="AC71" s="245"/>
      <c r="AD71" s="362"/>
      <c r="AE71" s="246"/>
      <c r="AF71" s="246"/>
      <c r="AG71" s="247"/>
      <c r="AH71" s="246"/>
      <c r="AI71" s="246"/>
      <c r="AJ71" s="246"/>
      <c r="AK71" s="247"/>
      <c r="AL71" s="242"/>
      <c r="AM71" s="243"/>
      <c r="AN71" s="244"/>
      <c r="AO71" s="245"/>
      <c r="AP71" s="245"/>
      <c r="AQ71" s="245"/>
      <c r="AR71" s="245"/>
      <c r="AS71" s="99"/>
      <c r="AT71" s="32"/>
      <c r="AU71" s="32"/>
      <c r="AV71" s="30"/>
      <c r="AW71" s="31"/>
      <c r="AX71" s="78"/>
      <c r="AY71" s="90">
        <f t="shared" ref="AY71" si="23">AH71</f>
        <v>0</v>
      </c>
      <c r="AZ71" s="89" t="e">
        <f>IF(AV70&lt;=#REF!,AH71,IF(AND(AV70&gt;=#REF!,AV70&lt;=#REF!),AH71*105/108,AH71))</f>
        <v>#REF!</v>
      </c>
      <c r="BA71" s="88"/>
      <c r="BB71" s="89">
        <f t="shared" ref="BB71" si="24">IF($AL71="賃金で算定",0,INT(AY71*$AL71/100))</f>
        <v>0</v>
      </c>
      <c r="BC71" s="89" t="e">
        <f>IF(AY71=AZ71,BB71,AZ71*$AL71/100)</f>
        <v>#REF!</v>
      </c>
      <c r="BD71" s="76"/>
      <c r="BE71" s="76"/>
      <c r="BL71" s="76" t="e">
        <f>IF(AY71=AZ71,0,1)</f>
        <v>#REF!</v>
      </c>
      <c r="BM71" s="76" t="e">
        <f>IF(BL71=1,AL71,"")</f>
        <v>#REF!</v>
      </c>
      <c r="BO71" s="1"/>
      <c r="BP71" s="1"/>
      <c r="BQ71" s="1"/>
      <c r="BR71" s="1"/>
      <c r="BS71" s="1"/>
      <c r="BT71" s="1"/>
      <c r="BU71" s="1"/>
      <c r="BV71" s="1"/>
    </row>
    <row r="72" spans="2:74" s="25" customFormat="1" ht="18" customHeight="1" x14ac:dyDescent="0.15">
      <c r="B72" s="349"/>
      <c r="C72" s="350"/>
      <c r="D72" s="350"/>
      <c r="E72" s="350"/>
      <c r="F72" s="350"/>
      <c r="G72" s="350"/>
      <c r="H72" s="350"/>
      <c r="I72" s="351"/>
      <c r="J72" s="349"/>
      <c r="K72" s="350"/>
      <c r="L72" s="350"/>
      <c r="M72" s="350"/>
      <c r="N72" s="355"/>
      <c r="O72" s="217"/>
      <c r="P72" s="199" t="s">
        <v>31</v>
      </c>
      <c r="Q72" s="215"/>
      <c r="R72" s="199" t="s">
        <v>1</v>
      </c>
      <c r="S72" s="213"/>
      <c r="T72" s="357" t="s">
        <v>108</v>
      </c>
      <c r="U72" s="357"/>
      <c r="V72" s="358"/>
      <c r="W72" s="359"/>
      <c r="X72" s="359"/>
      <c r="Y72" s="194"/>
      <c r="Z72" s="165"/>
      <c r="AA72" s="166"/>
      <c r="AB72" s="166"/>
      <c r="AC72" s="164"/>
      <c r="AD72" s="165"/>
      <c r="AE72" s="166"/>
      <c r="AF72" s="166"/>
      <c r="AG72" s="167"/>
      <c r="AH72" s="234"/>
      <c r="AI72" s="235"/>
      <c r="AJ72" s="235"/>
      <c r="AK72" s="360"/>
      <c r="AL72" s="201"/>
      <c r="AM72" s="202"/>
      <c r="AN72" s="234"/>
      <c r="AO72" s="235"/>
      <c r="AP72" s="235"/>
      <c r="AQ72" s="235"/>
      <c r="AR72" s="235"/>
      <c r="AS72" s="168"/>
      <c r="AT72" s="32"/>
      <c r="AU72" s="32"/>
      <c r="AV72" s="30" t="str">
        <f>IF(OR(O72="",Q72=""),"", IF(O72&lt;20,DATE(O72+118,Q72,IF(S72="",1,S72)),DATE(O72+88,Q72,IF(S72="",1,S72))))</f>
        <v/>
      </c>
      <c r="AW72" s="31" t="e">
        <f>IF(AV72&lt;=#REF!,"昔",IF(AV72&lt;=#REF!,"上",IF(AV72&lt;=#REF!,"中","下")))</f>
        <v>#REF!</v>
      </c>
      <c r="AX72" s="78" t="e">
        <f>IF(AV72&lt;=#REF!,5,IF(AV72&lt;=#REF!,7,IF(AV72&lt;=#REF!,9,11)))</f>
        <v>#REF!</v>
      </c>
      <c r="AY72" s="156"/>
      <c r="AZ72" s="157"/>
      <c r="BA72" s="158">
        <f t="shared" ref="BA72" si="25">AN72</f>
        <v>0</v>
      </c>
      <c r="BB72" s="157"/>
      <c r="BC72" s="157"/>
      <c r="BD72" s="76"/>
      <c r="BE72" s="76"/>
      <c r="BL72" s="1"/>
      <c r="BM72" s="1"/>
      <c r="BO72" s="1" t="e">
        <f>IF(O72&lt;=VALUE(概算年度),O72+2018,O72+1988)</f>
        <v>#REF!</v>
      </c>
      <c r="BP72" s="1" t="e">
        <f>IF(BO72=2019,1)</f>
        <v>#REF!</v>
      </c>
      <c r="BQ72" s="4" t="e">
        <f>IF(BO72&lt;=2018,1)</f>
        <v>#REF!</v>
      </c>
      <c r="BR72" s="4" t="e">
        <f>IF(BO72&gt;=2020,1)</f>
        <v>#REF!</v>
      </c>
      <c r="BS72" s="4" t="e">
        <f>IF(AND(O72=31,Q72=1,O73=31),1,IF(AND(O72=31,Q72=2,O73=31),2,IF(AND(O72=31,Q72=3,O73=31),3,IF(AND(O72=31,Q72=4,O73=31),4,IF(AND(O72&gt;VALUE(概算年度),O72&lt;31,O73=31),5)))))</f>
        <v>#REF!</v>
      </c>
      <c r="BT72" s="4" t="b">
        <f>IF(OR(O72=31,O72=1),IF(AND(O73=1,OR(Q72=1,Q72=2,Q72=3,Q72=4,Q72=5)),1,IF(AND(O73=1,Q72=6),6,IF(AND(O73=1,Q72=7),7,IF(AND(O73=1,Q72=8),8,IF(AND(O73=1,Q72=9),9,IF(AND(O73=1,Q72=10),10,IF(AND(O73=1,Q72=11),11,IF(AND(O73=1,Q72=12),12)))))))),IF(O73=1,13))</f>
        <v>0</v>
      </c>
      <c r="BU72" s="4" t="e">
        <f>IF(AND(VALUE(概算年度)='報告書（事業主控）'!O72,VALUE(概算年度)='報告書（事業主控）'!O73),IF('報告書（事業主控）'!Q72=1,1,IF('報告書（事業主控）'!Q72=2,2,IF('報告書（事業主控）'!Q72=3,3))))</f>
        <v>#REF!</v>
      </c>
      <c r="BV72" s="4" t="e">
        <f>IF(BS72=1,"平31_1",IF(BS72=2,"平31_2",IF(BS72=3,"平31_3",IF(BS72=4,"平31_4",IF(BS72=5,"平31_1",IF(BT72=1,"_5月",IF(BT72=6,"_6月",IF(BT72=7,"_7月",IF(BT72=8,"_8月",IF(BT72=9,"_9月",IF(BT72=10,"_10月",IF(BT72=11,"_11月",IF(BT72=12,"_12月",IF(BT72=13,"_5月",IF(AND(O72=O73,O73&lt;&gt;VALUE(概算年度)),IF(Q72=1,"_1月",IF(Q72=2,"_2月",IF(Q72=3,"_3月",IF(Q72=4,"_4月",IF(Q72=5,"_5月",IF(Q72=6,"_6月",IF(Q72=7,"_7月",IF(Q72=8,"_8月",IF(Q72=9,"_9月",IF(Q72=10,"_10月",IF(Q72=11,"_11月",IF(Q72=12,"_12月")))))))))))),IF(BU72=1,"対象年1_3月",IF(BU72=2,"対象年2_3月",IF(BU72=3,"対象年3月",IF(O73=VALUE(概算年度),"対象年1_3月","_1月")))))))))))))))))))</f>
        <v>#REF!</v>
      </c>
    </row>
    <row r="73" spans="2:74" s="25" customFormat="1" ht="18" customHeight="1" x14ac:dyDescent="0.15">
      <c r="B73" s="352"/>
      <c r="C73" s="353"/>
      <c r="D73" s="353"/>
      <c r="E73" s="353"/>
      <c r="F73" s="353"/>
      <c r="G73" s="353"/>
      <c r="H73" s="353"/>
      <c r="I73" s="354"/>
      <c r="J73" s="352"/>
      <c r="K73" s="353"/>
      <c r="L73" s="353"/>
      <c r="M73" s="353"/>
      <c r="N73" s="356"/>
      <c r="O73" s="218"/>
      <c r="P73" s="200" t="s">
        <v>0</v>
      </c>
      <c r="Q73" s="216"/>
      <c r="R73" s="200" t="s">
        <v>1</v>
      </c>
      <c r="S73" s="214"/>
      <c r="T73" s="361" t="s">
        <v>21</v>
      </c>
      <c r="U73" s="361"/>
      <c r="V73" s="244"/>
      <c r="W73" s="245"/>
      <c r="X73" s="245"/>
      <c r="Y73" s="248"/>
      <c r="Z73" s="244"/>
      <c r="AA73" s="245"/>
      <c r="AB73" s="245"/>
      <c r="AC73" s="245"/>
      <c r="AD73" s="362"/>
      <c r="AE73" s="246"/>
      <c r="AF73" s="246"/>
      <c r="AG73" s="247"/>
      <c r="AH73" s="246"/>
      <c r="AI73" s="246"/>
      <c r="AJ73" s="246"/>
      <c r="AK73" s="247"/>
      <c r="AL73" s="242"/>
      <c r="AM73" s="243"/>
      <c r="AN73" s="244"/>
      <c r="AO73" s="245"/>
      <c r="AP73" s="245"/>
      <c r="AQ73" s="245"/>
      <c r="AR73" s="245"/>
      <c r="AS73" s="99"/>
      <c r="AT73" s="32"/>
      <c r="AU73" s="32"/>
      <c r="AV73" s="30"/>
      <c r="AW73" s="31"/>
      <c r="AX73" s="78"/>
      <c r="AY73" s="90">
        <f t="shared" ref="AY73" si="26">AH73</f>
        <v>0</v>
      </c>
      <c r="AZ73" s="89" t="e">
        <f>IF(AV72&lt;=#REF!,AH73,IF(AND(AV72&gt;=#REF!,AV72&lt;=#REF!),AH73*105/108,AH73))</f>
        <v>#REF!</v>
      </c>
      <c r="BA73" s="88"/>
      <c r="BB73" s="89">
        <f t="shared" ref="BB73" si="27">IF($AL73="賃金で算定",0,INT(AY73*$AL73/100))</f>
        <v>0</v>
      </c>
      <c r="BC73" s="89" t="e">
        <f>IF(AY73=AZ73,BB73,AZ73*$AL73/100)</f>
        <v>#REF!</v>
      </c>
      <c r="BD73" s="76"/>
      <c r="BE73" s="76"/>
      <c r="BL73" s="76" t="e">
        <f>IF(AY73=AZ73,0,1)</f>
        <v>#REF!</v>
      </c>
      <c r="BM73" s="76" t="e">
        <f>IF(BL73=1,AL73,"")</f>
        <v>#REF!</v>
      </c>
      <c r="BO73" s="1"/>
      <c r="BP73" s="1"/>
      <c r="BQ73" s="1"/>
      <c r="BR73" s="1"/>
      <c r="BS73" s="1"/>
      <c r="BT73" s="1"/>
      <c r="BU73" s="1"/>
      <c r="BV73" s="1"/>
    </row>
    <row r="74" spans="2:74" s="25" customFormat="1" ht="18" customHeight="1" x14ac:dyDescent="0.15">
      <c r="B74" s="349"/>
      <c r="C74" s="350"/>
      <c r="D74" s="350"/>
      <c r="E74" s="350"/>
      <c r="F74" s="350"/>
      <c r="G74" s="350"/>
      <c r="H74" s="350"/>
      <c r="I74" s="351"/>
      <c r="J74" s="349"/>
      <c r="K74" s="350"/>
      <c r="L74" s="350"/>
      <c r="M74" s="350"/>
      <c r="N74" s="355"/>
      <c r="O74" s="217"/>
      <c r="P74" s="199" t="s">
        <v>31</v>
      </c>
      <c r="Q74" s="215"/>
      <c r="R74" s="199" t="s">
        <v>1</v>
      </c>
      <c r="S74" s="213"/>
      <c r="T74" s="357" t="s">
        <v>108</v>
      </c>
      <c r="U74" s="357"/>
      <c r="V74" s="358"/>
      <c r="W74" s="359"/>
      <c r="X74" s="359"/>
      <c r="Y74" s="194"/>
      <c r="Z74" s="165"/>
      <c r="AA74" s="166"/>
      <c r="AB74" s="166"/>
      <c r="AC74" s="164"/>
      <c r="AD74" s="165"/>
      <c r="AE74" s="166"/>
      <c r="AF74" s="166"/>
      <c r="AG74" s="167"/>
      <c r="AH74" s="234"/>
      <c r="AI74" s="235"/>
      <c r="AJ74" s="235"/>
      <c r="AK74" s="360"/>
      <c r="AL74" s="201"/>
      <c r="AM74" s="202"/>
      <c r="AN74" s="234"/>
      <c r="AO74" s="235"/>
      <c r="AP74" s="235"/>
      <c r="AQ74" s="235"/>
      <c r="AR74" s="235"/>
      <c r="AS74" s="168"/>
      <c r="AT74" s="32"/>
      <c r="AU74" s="32"/>
      <c r="AV74" s="30" t="str">
        <f>IF(OR(O74="",Q74=""),"", IF(O74&lt;20,DATE(O74+118,Q74,IF(S74="",1,S74)),DATE(O74+88,Q74,IF(S74="",1,S74))))</f>
        <v/>
      </c>
      <c r="AW74" s="31" t="e">
        <f>IF(AV74&lt;=#REF!,"昔",IF(AV74&lt;=#REF!,"上",IF(AV74&lt;=#REF!,"中","下")))</f>
        <v>#REF!</v>
      </c>
      <c r="AX74" s="78" t="e">
        <f>IF(AV74&lt;=#REF!,5,IF(AV74&lt;=#REF!,7,IF(AV74&lt;=#REF!,9,11)))</f>
        <v>#REF!</v>
      </c>
      <c r="AY74" s="156"/>
      <c r="AZ74" s="157"/>
      <c r="BA74" s="158">
        <f t="shared" ref="BA74" si="28">AN74</f>
        <v>0</v>
      </c>
      <c r="BB74" s="157"/>
      <c r="BC74" s="157"/>
      <c r="BD74" s="76"/>
      <c r="BE74" s="76"/>
      <c r="BL74" s="1"/>
      <c r="BM74" s="1"/>
      <c r="BO74" s="1" t="e">
        <f>IF(O74&lt;=VALUE(概算年度),O74+2018,O74+1988)</f>
        <v>#REF!</v>
      </c>
      <c r="BP74" s="1" t="e">
        <f>IF(BO74=2019,1)</f>
        <v>#REF!</v>
      </c>
      <c r="BQ74" s="4" t="e">
        <f>IF(BO74&lt;=2018,1)</f>
        <v>#REF!</v>
      </c>
      <c r="BR74" s="4" t="e">
        <f>IF(BO74&gt;=2020,1)</f>
        <v>#REF!</v>
      </c>
      <c r="BS74" s="4" t="e">
        <f>IF(AND(O74=31,Q74=1,O75=31),1,IF(AND(O74=31,Q74=2,O75=31),2,IF(AND(O74=31,Q74=3,O75=31),3,IF(AND(O74=31,Q74=4,O75=31),4,IF(AND(O74&gt;VALUE(概算年度),O74&lt;31,O75=31),5)))))</f>
        <v>#REF!</v>
      </c>
      <c r="BT74" s="4" t="b">
        <f>IF(OR(O74=31,O74=1),IF(AND(O75=1,OR(Q74=1,Q74=2,Q74=3,Q74=4,Q74=5)),1,IF(AND(O75=1,Q74=6),6,IF(AND(O75=1,Q74=7),7,IF(AND(O75=1,Q74=8),8,IF(AND(O75=1,Q74=9),9,IF(AND(O75=1,Q74=10),10,IF(AND(O75=1,Q74=11),11,IF(AND(O75=1,Q74=12),12)))))))),IF(O75=1,13))</f>
        <v>0</v>
      </c>
      <c r="BU74" s="4" t="e">
        <f>IF(AND(VALUE(概算年度)='報告書（事業主控）'!O74,VALUE(概算年度)='報告書（事業主控）'!O75),IF('報告書（事業主控）'!Q74=1,1,IF('報告書（事業主控）'!Q74=2,2,IF('報告書（事業主控）'!Q74=3,3))))</f>
        <v>#REF!</v>
      </c>
      <c r="BV74" s="4" t="e">
        <f>IF(BS74=1,"平31_1",IF(BS74=2,"平31_2",IF(BS74=3,"平31_3",IF(BS74=4,"平31_4",IF(BS74=5,"平31_1",IF(BT74=1,"_5月",IF(BT74=6,"_6月",IF(BT74=7,"_7月",IF(BT74=8,"_8月",IF(BT74=9,"_9月",IF(BT74=10,"_10月",IF(BT74=11,"_11月",IF(BT74=12,"_12月",IF(BT74=13,"_5月",IF(AND(O74=O75,O75&lt;&gt;VALUE(概算年度)),IF(Q74=1,"_1月",IF(Q74=2,"_2月",IF(Q74=3,"_3月",IF(Q74=4,"_4月",IF(Q74=5,"_5月",IF(Q74=6,"_6月",IF(Q74=7,"_7月",IF(Q74=8,"_8月",IF(Q74=9,"_9月",IF(Q74=10,"_10月",IF(Q74=11,"_11月",IF(Q74=12,"_12月")))))))))))),IF(BU74=1,"対象年1_3月",IF(BU74=2,"対象年2_3月",IF(BU74=3,"対象年3月",IF(O75=VALUE(概算年度),"対象年1_3月","_1月")))))))))))))))))))</f>
        <v>#REF!</v>
      </c>
    </row>
    <row r="75" spans="2:74" s="25" customFormat="1" ht="18" customHeight="1" x14ac:dyDescent="0.15">
      <c r="B75" s="352"/>
      <c r="C75" s="353"/>
      <c r="D75" s="353"/>
      <c r="E75" s="353"/>
      <c r="F75" s="353"/>
      <c r="G75" s="353"/>
      <c r="H75" s="353"/>
      <c r="I75" s="354"/>
      <c r="J75" s="352"/>
      <c r="K75" s="353"/>
      <c r="L75" s="353"/>
      <c r="M75" s="353"/>
      <c r="N75" s="356"/>
      <c r="O75" s="218"/>
      <c r="P75" s="200" t="s">
        <v>0</v>
      </c>
      <c r="Q75" s="216"/>
      <c r="R75" s="200" t="s">
        <v>1</v>
      </c>
      <c r="S75" s="214"/>
      <c r="T75" s="361" t="s">
        <v>21</v>
      </c>
      <c r="U75" s="361"/>
      <c r="V75" s="244"/>
      <c r="W75" s="245"/>
      <c r="X75" s="245"/>
      <c r="Y75" s="248"/>
      <c r="Z75" s="244"/>
      <c r="AA75" s="245"/>
      <c r="AB75" s="245"/>
      <c r="AC75" s="245"/>
      <c r="AD75" s="362"/>
      <c r="AE75" s="246"/>
      <c r="AF75" s="246"/>
      <c r="AG75" s="247"/>
      <c r="AH75" s="246"/>
      <c r="AI75" s="246"/>
      <c r="AJ75" s="246"/>
      <c r="AK75" s="247"/>
      <c r="AL75" s="242"/>
      <c r="AM75" s="243"/>
      <c r="AN75" s="244"/>
      <c r="AO75" s="245"/>
      <c r="AP75" s="245"/>
      <c r="AQ75" s="245"/>
      <c r="AR75" s="245"/>
      <c r="AS75" s="99"/>
      <c r="AT75" s="32"/>
      <c r="AU75" s="32"/>
      <c r="AV75" s="30"/>
      <c r="AW75" s="31"/>
      <c r="AX75" s="78"/>
      <c r="AY75" s="90">
        <f t="shared" ref="AY75" si="29">AH75</f>
        <v>0</v>
      </c>
      <c r="AZ75" s="89" t="e">
        <f>IF(AV74&lt;=#REF!,AH75,IF(AND(AV74&gt;=#REF!,AV74&lt;=#REF!),AH75*105/108,AH75))</f>
        <v>#REF!</v>
      </c>
      <c r="BA75" s="88"/>
      <c r="BB75" s="89">
        <f t="shared" ref="BB75" si="30">IF($AL75="賃金で算定",0,INT(AY75*$AL75/100))</f>
        <v>0</v>
      </c>
      <c r="BC75" s="89" t="e">
        <f>IF(AY75=AZ75,BB75,AZ75*$AL75/100)</f>
        <v>#REF!</v>
      </c>
      <c r="BD75" s="76"/>
      <c r="BE75" s="76"/>
      <c r="BL75" s="76" t="e">
        <f>IF(AY75=AZ75,0,1)</f>
        <v>#REF!</v>
      </c>
      <c r="BM75" s="76" t="e">
        <f>IF(BL75=1,AL75,"")</f>
        <v>#REF!</v>
      </c>
      <c r="BO75" s="1"/>
      <c r="BP75" s="1"/>
      <c r="BQ75" s="1"/>
      <c r="BR75" s="1"/>
      <c r="BS75" s="1"/>
      <c r="BT75" s="1"/>
      <c r="BU75" s="1"/>
      <c r="BV75" s="1"/>
    </row>
    <row r="76" spans="2:74" s="25" customFormat="1" ht="18" customHeight="1" x14ac:dyDescent="0.15">
      <c r="B76" s="349"/>
      <c r="C76" s="350"/>
      <c r="D76" s="350"/>
      <c r="E76" s="350"/>
      <c r="F76" s="350"/>
      <c r="G76" s="350"/>
      <c r="H76" s="350"/>
      <c r="I76" s="351"/>
      <c r="J76" s="349"/>
      <c r="K76" s="350"/>
      <c r="L76" s="350"/>
      <c r="M76" s="350"/>
      <c r="N76" s="355"/>
      <c r="O76" s="217"/>
      <c r="P76" s="199" t="s">
        <v>31</v>
      </c>
      <c r="Q76" s="215"/>
      <c r="R76" s="199" t="s">
        <v>1</v>
      </c>
      <c r="S76" s="213"/>
      <c r="T76" s="357" t="s">
        <v>108</v>
      </c>
      <c r="U76" s="357"/>
      <c r="V76" s="358"/>
      <c r="W76" s="359"/>
      <c r="X76" s="359"/>
      <c r="Y76" s="194"/>
      <c r="Z76" s="165"/>
      <c r="AA76" s="166"/>
      <c r="AB76" s="166"/>
      <c r="AC76" s="164"/>
      <c r="AD76" s="165"/>
      <c r="AE76" s="166"/>
      <c r="AF76" s="166"/>
      <c r="AG76" s="167"/>
      <c r="AH76" s="234"/>
      <c r="AI76" s="235"/>
      <c r="AJ76" s="235"/>
      <c r="AK76" s="360"/>
      <c r="AL76" s="201"/>
      <c r="AM76" s="202"/>
      <c r="AN76" s="234"/>
      <c r="AO76" s="235"/>
      <c r="AP76" s="235"/>
      <c r="AQ76" s="235"/>
      <c r="AR76" s="235"/>
      <c r="AS76" s="168"/>
      <c r="AT76" s="32"/>
      <c r="AU76" s="32"/>
      <c r="AV76" s="30" t="str">
        <f>IF(OR(O76="",Q76=""),"", IF(O76&lt;20,DATE(O76+118,Q76,IF(S76="",1,S76)),DATE(O76+88,Q76,IF(S76="",1,S76))))</f>
        <v/>
      </c>
      <c r="AW76" s="31" t="e">
        <f>IF(AV76&lt;=#REF!,"昔",IF(AV76&lt;=#REF!,"上",IF(AV76&lt;=#REF!,"中","下")))</f>
        <v>#REF!</v>
      </c>
      <c r="AX76" s="78" t="e">
        <f>IF(AV76&lt;=#REF!,5,IF(AV76&lt;=#REF!,7,IF(AV76&lt;=#REF!,9,11)))</f>
        <v>#REF!</v>
      </c>
      <c r="AY76" s="156"/>
      <c r="AZ76" s="157"/>
      <c r="BA76" s="158">
        <f t="shared" ref="BA76" si="31">AN76</f>
        <v>0</v>
      </c>
      <c r="BB76" s="157"/>
      <c r="BC76" s="157"/>
      <c r="BD76" s="76"/>
      <c r="BE76" s="76"/>
      <c r="BL76" s="1"/>
      <c r="BM76" s="1"/>
      <c r="BO76" s="1" t="e">
        <f>IF(O76&lt;=VALUE(概算年度),O76+2018,O76+1988)</f>
        <v>#REF!</v>
      </c>
      <c r="BP76" s="1" t="e">
        <f>IF(BO76=2019,1)</f>
        <v>#REF!</v>
      </c>
      <c r="BQ76" s="4" t="e">
        <f>IF(BO76&lt;=2018,1)</f>
        <v>#REF!</v>
      </c>
      <c r="BR76" s="4" t="e">
        <f>IF(BO76&gt;=2020,1)</f>
        <v>#REF!</v>
      </c>
      <c r="BS76" s="4" t="e">
        <f>IF(AND(O76=31,Q76=1,O77=31),1,IF(AND(O76=31,Q76=2,O77=31),2,IF(AND(O76=31,Q76=3,O77=31),3,IF(AND(O76=31,Q76=4,O77=31),4,IF(AND(O76&gt;VALUE(概算年度),O76&lt;31,O77=31),5)))))</f>
        <v>#REF!</v>
      </c>
      <c r="BT76" s="4" t="b">
        <f>IF(OR(O76=31,O76=1),IF(AND(O77=1,OR(Q76=1,Q76=2,Q76=3,Q76=4,Q76=5)),1,IF(AND(O77=1,Q76=6),6,IF(AND(O77=1,Q76=7),7,IF(AND(O77=1,Q76=8),8,IF(AND(O77=1,Q76=9),9,IF(AND(O77=1,Q76=10),10,IF(AND(O77=1,Q76=11),11,IF(AND(O77=1,Q76=12),12)))))))),IF(O77=1,13))</f>
        <v>0</v>
      </c>
      <c r="BU76" s="4" t="e">
        <f>IF(AND(VALUE(概算年度)='報告書（事業主控）'!O76,VALUE(概算年度)='報告書（事業主控）'!O77),IF('報告書（事業主控）'!Q76=1,1,IF('報告書（事業主控）'!Q76=2,2,IF('報告書（事業主控）'!Q76=3,3))))</f>
        <v>#REF!</v>
      </c>
      <c r="BV76" s="4" t="e">
        <f>IF(BS76=1,"平31_1",IF(BS76=2,"平31_2",IF(BS76=3,"平31_3",IF(BS76=4,"平31_4",IF(BS76=5,"平31_1",IF(BT76=1,"_5月",IF(BT76=6,"_6月",IF(BT76=7,"_7月",IF(BT76=8,"_8月",IF(BT76=9,"_9月",IF(BT76=10,"_10月",IF(BT76=11,"_11月",IF(BT76=12,"_12月",IF(BT76=13,"_5月",IF(AND(O76=O77,O77&lt;&gt;VALUE(概算年度)),IF(Q76=1,"_1月",IF(Q76=2,"_2月",IF(Q76=3,"_3月",IF(Q76=4,"_4月",IF(Q76=5,"_5月",IF(Q76=6,"_6月",IF(Q76=7,"_7月",IF(Q76=8,"_8月",IF(Q76=9,"_9月",IF(Q76=10,"_10月",IF(Q76=11,"_11月",IF(Q76=12,"_12月")))))))))))),IF(BU76=1,"対象年1_3月",IF(BU76=2,"対象年2_3月",IF(BU76=3,"対象年3月",IF(O77=VALUE(概算年度),"対象年1_3月","_1月")))))))))))))))))))</f>
        <v>#REF!</v>
      </c>
    </row>
    <row r="77" spans="2:74" s="25" customFormat="1" ht="18" customHeight="1" x14ac:dyDescent="0.15">
      <c r="B77" s="352"/>
      <c r="C77" s="353"/>
      <c r="D77" s="353"/>
      <c r="E77" s="353"/>
      <c r="F77" s="353"/>
      <c r="G77" s="353"/>
      <c r="H77" s="353"/>
      <c r="I77" s="354"/>
      <c r="J77" s="352"/>
      <c r="K77" s="353"/>
      <c r="L77" s="353"/>
      <c r="M77" s="353"/>
      <c r="N77" s="356"/>
      <c r="O77" s="218"/>
      <c r="P77" s="200" t="s">
        <v>0</v>
      </c>
      <c r="Q77" s="216"/>
      <c r="R77" s="200" t="s">
        <v>1</v>
      </c>
      <c r="S77" s="214"/>
      <c r="T77" s="361" t="s">
        <v>21</v>
      </c>
      <c r="U77" s="361"/>
      <c r="V77" s="244"/>
      <c r="W77" s="245"/>
      <c r="X77" s="245"/>
      <c r="Y77" s="248"/>
      <c r="Z77" s="244"/>
      <c r="AA77" s="245"/>
      <c r="AB77" s="245"/>
      <c r="AC77" s="245"/>
      <c r="AD77" s="362"/>
      <c r="AE77" s="246"/>
      <c r="AF77" s="246"/>
      <c r="AG77" s="247"/>
      <c r="AH77" s="244"/>
      <c r="AI77" s="245"/>
      <c r="AJ77" s="245"/>
      <c r="AK77" s="248"/>
      <c r="AL77" s="242"/>
      <c r="AM77" s="243"/>
      <c r="AN77" s="244"/>
      <c r="AO77" s="245"/>
      <c r="AP77" s="245"/>
      <c r="AQ77" s="245"/>
      <c r="AR77" s="245"/>
      <c r="AS77" s="99"/>
      <c r="AT77" s="32"/>
      <c r="AU77" s="32"/>
      <c r="AV77" s="30"/>
      <c r="AW77" s="31"/>
      <c r="AX77" s="78"/>
      <c r="AY77" s="90">
        <f t="shared" ref="AY77" si="32">AH77</f>
        <v>0</v>
      </c>
      <c r="AZ77" s="89" t="e">
        <f>IF(AV76&lt;=#REF!,AH77,IF(AND(AV76&gt;=#REF!,AV76&lt;=#REF!),AH77*105/108,AH77))</f>
        <v>#REF!</v>
      </c>
      <c r="BA77" s="88"/>
      <c r="BB77" s="89">
        <f t="shared" ref="BB77" si="33">IF($AL77="賃金で算定",0,INT(AY77*$AL77/100))</f>
        <v>0</v>
      </c>
      <c r="BC77" s="89" t="e">
        <f>IF(AY77=AZ77,BB77,AZ77*$AL77/100)</f>
        <v>#REF!</v>
      </c>
      <c r="BD77" s="76"/>
      <c r="BE77" s="76"/>
      <c r="BL77" s="76" t="e">
        <f>IF(AY77=AZ77,0,1)</f>
        <v>#REF!</v>
      </c>
      <c r="BM77" s="76" t="e">
        <f>IF(BL77=1,AL77,"")</f>
        <v>#REF!</v>
      </c>
      <c r="BV77" s="1"/>
    </row>
    <row r="78" spans="2:74" s="25" customFormat="1" ht="18" customHeight="1" x14ac:dyDescent="0.15">
      <c r="B78" s="367" t="s">
        <v>81</v>
      </c>
      <c r="C78" s="368"/>
      <c r="D78" s="368"/>
      <c r="E78" s="369"/>
      <c r="F78" s="448"/>
      <c r="G78" s="377"/>
      <c r="H78" s="377"/>
      <c r="I78" s="377"/>
      <c r="J78" s="377"/>
      <c r="K78" s="377"/>
      <c r="L78" s="377"/>
      <c r="M78" s="377"/>
      <c r="N78" s="378"/>
      <c r="O78" s="367" t="s">
        <v>82</v>
      </c>
      <c r="P78" s="368"/>
      <c r="Q78" s="368"/>
      <c r="R78" s="368"/>
      <c r="S78" s="368"/>
      <c r="T78" s="368"/>
      <c r="U78" s="369"/>
      <c r="V78" s="234"/>
      <c r="W78" s="235"/>
      <c r="X78" s="235"/>
      <c r="Y78" s="360"/>
      <c r="Z78" s="203"/>
      <c r="AA78" s="204"/>
      <c r="AB78" s="204"/>
      <c r="AC78" s="205"/>
      <c r="AD78" s="203"/>
      <c r="AE78" s="204"/>
      <c r="AF78" s="204"/>
      <c r="AG78" s="205"/>
      <c r="AH78" s="234"/>
      <c r="AI78" s="235"/>
      <c r="AJ78" s="235"/>
      <c r="AK78" s="360"/>
      <c r="AL78" s="203"/>
      <c r="AM78" s="206"/>
      <c r="AN78" s="234"/>
      <c r="AO78" s="235"/>
      <c r="AP78" s="235"/>
      <c r="AQ78" s="235"/>
      <c r="AR78" s="235"/>
      <c r="AS78" s="207"/>
      <c r="AT78" s="32"/>
      <c r="AU78" s="32"/>
      <c r="AW78" s="31"/>
      <c r="AX78" s="78"/>
      <c r="AY78" s="156"/>
      <c r="AZ78" s="173"/>
      <c r="BA78" s="174">
        <f>BA60+BA62+BA64+BA66+BA68+BA70+BA72+BA74+BA76</f>
        <v>0</v>
      </c>
      <c r="BB78" s="175">
        <f>BB61+BB63+BB65+BB67+BB69+BB71+BB73+BB75+BB77</f>
        <v>0</v>
      </c>
      <c r="BC78" s="175">
        <f>SUMIF(BL61:BL77,0,BC61:BC77)+ROUNDDOWN(ROUNDDOWN(BL78*105/108,0)*BM78/100,0)</f>
        <v>0</v>
      </c>
      <c r="BD78" s="76"/>
      <c r="BE78" s="76"/>
      <c r="BL78" s="76">
        <f>SUMIF(BL61:BL77,1,AH61:AK77)</f>
        <v>0</v>
      </c>
      <c r="BM78" s="76">
        <f>IF(COUNT(BM61:BM77)=0,0,SUM(BM61:BM77)/COUNT(BM61:BM77))</f>
        <v>0</v>
      </c>
      <c r="BV78" s="4"/>
    </row>
    <row r="79" spans="2:74" s="25" customFormat="1" ht="18" customHeight="1" x14ac:dyDescent="0.15">
      <c r="B79" s="370"/>
      <c r="C79" s="371"/>
      <c r="D79" s="371"/>
      <c r="E79" s="372"/>
      <c r="F79" s="449"/>
      <c r="G79" s="380"/>
      <c r="H79" s="380"/>
      <c r="I79" s="380"/>
      <c r="J79" s="380"/>
      <c r="K79" s="380"/>
      <c r="L79" s="380"/>
      <c r="M79" s="380"/>
      <c r="N79" s="381"/>
      <c r="O79" s="370"/>
      <c r="P79" s="371"/>
      <c r="Q79" s="371"/>
      <c r="R79" s="371"/>
      <c r="S79" s="371"/>
      <c r="T79" s="371"/>
      <c r="U79" s="372"/>
      <c r="V79" s="362"/>
      <c r="W79" s="246"/>
      <c r="X79" s="246"/>
      <c r="Y79" s="247"/>
      <c r="Z79" s="362"/>
      <c r="AA79" s="246"/>
      <c r="AB79" s="246"/>
      <c r="AC79" s="246"/>
      <c r="AD79" s="362"/>
      <c r="AE79" s="246"/>
      <c r="AF79" s="246"/>
      <c r="AG79" s="246"/>
      <c r="AH79" s="362"/>
      <c r="AI79" s="246"/>
      <c r="AJ79" s="246"/>
      <c r="AK79" s="246"/>
      <c r="AL79" s="208"/>
      <c r="AM79" s="209"/>
      <c r="AN79" s="362"/>
      <c r="AO79" s="246"/>
      <c r="AP79" s="246"/>
      <c r="AQ79" s="246"/>
      <c r="AR79" s="246"/>
      <c r="AS79" s="209"/>
      <c r="AT79" s="32"/>
      <c r="AU79" s="32"/>
      <c r="AW79" s="31"/>
      <c r="AX79" s="78"/>
      <c r="AY79" s="176">
        <f>AY61+AY63+AY65+AY67+AY69+AY71+AY73+AY75+AY77</f>
        <v>0</v>
      </c>
      <c r="AZ79" s="177"/>
      <c r="BA79" s="177"/>
      <c r="BB79" s="178">
        <f>BB78</f>
        <v>0</v>
      </c>
      <c r="BC79" s="179"/>
      <c r="BD79" s="76"/>
      <c r="BE79" s="76"/>
    </row>
    <row r="80" spans="2:74" s="25" customFormat="1" ht="18" customHeight="1" x14ac:dyDescent="0.15">
      <c r="B80" s="373"/>
      <c r="C80" s="374"/>
      <c r="D80" s="374"/>
      <c r="E80" s="375"/>
      <c r="F80" s="450"/>
      <c r="G80" s="382"/>
      <c r="H80" s="382"/>
      <c r="I80" s="382"/>
      <c r="J80" s="382"/>
      <c r="K80" s="382"/>
      <c r="L80" s="382"/>
      <c r="M80" s="382"/>
      <c r="N80" s="383"/>
      <c r="O80" s="373"/>
      <c r="P80" s="374"/>
      <c r="Q80" s="374"/>
      <c r="R80" s="374"/>
      <c r="S80" s="374"/>
      <c r="T80" s="374"/>
      <c r="U80" s="375"/>
      <c r="V80" s="244"/>
      <c r="W80" s="245"/>
      <c r="X80" s="245"/>
      <c r="Y80" s="248"/>
      <c r="Z80" s="244"/>
      <c r="AA80" s="245"/>
      <c r="AB80" s="245"/>
      <c r="AC80" s="245"/>
      <c r="AD80" s="244"/>
      <c r="AE80" s="245"/>
      <c r="AF80" s="245"/>
      <c r="AG80" s="245"/>
      <c r="AH80" s="244"/>
      <c r="AI80" s="245"/>
      <c r="AJ80" s="245"/>
      <c r="AK80" s="248"/>
      <c r="AL80" s="211"/>
      <c r="AM80" s="212"/>
      <c r="AN80" s="244"/>
      <c r="AO80" s="245"/>
      <c r="AP80" s="245"/>
      <c r="AQ80" s="245"/>
      <c r="AR80" s="245"/>
      <c r="AS80" s="212"/>
      <c r="AT80" s="32"/>
      <c r="AU80" s="72"/>
      <c r="AW80" s="31"/>
      <c r="AX80" s="78"/>
      <c r="AY80" s="92"/>
      <c r="AZ80" s="93" t="e">
        <f>IF(AZ61+AZ63+AZ65+AZ67+AZ69+AZ71+AZ73+AZ75+AZ77=AY79,0,ROUNDDOWN(AZ61+AZ63+AZ65+AZ67+AZ69+AZ71+AZ73+AZ75+AZ77,0))</f>
        <v>#REF!</v>
      </c>
      <c r="BA80" s="91"/>
      <c r="BB80" s="91"/>
      <c r="BC80" s="93">
        <f>IF(BC78=BB79,0,BC78)</f>
        <v>0</v>
      </c>
      <c r="BD80" s="76"/>
      <c r="BE80" s="76"/>
    </row>
    <row r="81" spans="30:57" s="25" customFormat="1" ht="18" customHeight="1" x14ac:dyDescent="0.15">
      <c r="AD81" s="1" t="str">
        <f>IF(AND($F78="",$V78+$V79&gt;0),"事業の種類を選択してください。","")</f>
        <v/>
      </c>
      <c r="AE81" s="1"/>
      <c r="AF81" s="1"/>
      <c r="AG81" s="1"/>
      <c r="AH81" s="1"/>
      <c r="AI81" s="1"/>
      <c r="AJ81" s="1"/>
      <c r="AK81" s="1"/>
      <c r="AL81" s="1"/>
      <c r="AM81" s="1"/>
      <c r="AN81" s="236">
        <f>IF(AN78=0,0,AN78+IF(AN80=0,AN79,AN80))</f>
        <v>0</v>
      </c>
      <c r="AO81" s="236"/>
      <c r="AP81" s="236"/>
      <c r="AQ81" s="236"/>
      <c r="AR81" s="236"/>
      <c r="AS81" s="32"/>
      <c r="AT81" s="32"/>
      <c r="AU81" s="32"/>
      <c r="AW81" s="31"/>
      <c r="AX81" s="78"/>
      <c r="AY81" s="78"/>
      <c r="AZ81" s="78"/>
      <c r="BA81" s="78"/>
      <c r="BB81" s="78"/>
      <c r="BC81" s="78"/>
      <c r="BD81" s="76"/>
      <c r="BE81" s="76"/>
    </row>
  </sheetData>
  <sheetProtection sheet="1" objects="1" scenarios="1" selectLockedCells="1"/>
  <dataConsolidate/>
  <mergeCells count="317">
    <mergeCell ref="AH80:AK80"/>
    <mergeCell ref="AN80:AR80"/>
    <mergeCell ref="B78:E80"/>
    <mergeCell ref="F78:N80"/>
    <mergeCell ref="O78:U80"/>
    <mergeCell ref="V78:Y78"/>
    <mergeCell ref="AH78:AK78"/>
    <mergeCell ref="AN78:AR78"/>
    <mergeCell ref="V79:Y79"/>
    <mergeCell ref="Z79:AC79"/>
    <mergeCell ref="AD79:AG79"/>
    <mergeCell ref="AH79:AK79"/>
    <mergeCell ref="AN79:AR79"/>
    <mergeCell ref="V80:Y80"/>
    <mergeCell ref="Z80:AC80"/>
    <mergeCell ref="AD80:AG80"/>
    <mergeCell ref="B76:I77"/>
    <mergeCell ref="J76:N77"/>
    <mergeCell ref="T76:U76"/>
    <mergeCell ref="V76:X76"/>
    <mergeCell ref="AH76:AK76"/>
    <mergeCell ref="AN76:AR76"/>
    <mergeCell ref="T77:U77"/>
    <mergeCell ref="V77:Y77"/>
    <mergeCell ref="Z77:AC77"/>
    <mergeCell ref="AD77:AG77"/>
    <mergeCell ref="AH75:AK75"/>
    <mergeCell ref="AL75:AM75"/>
    <mergeCell ref="AN75:AR75"/>
    <mergeCell ref="AH73:AK73"/>
    <mergeCell ref="AL73:AM73"/>
    <mergeCell ref="AN73:AR73"/>
    <mergeCell ref="AH77:AK77"/>
    <mergeCell ref="AL77:AM77"/>
    <mergeCell ref="AN77:AR77"/>
    <mergeCell ref="AN71:AR71"/>
    <mergeCell ref="AH69:AK69"/>
    <mergeCell ref="AL69:AM69"/>
    <mergeCell ref="AN69:AR69"/>
    <mergeCell ref="B74:I75"/>
    <mergeCell ref="J74:N75"/>
    <mergeCell ref="T74:U74"/>
    <mergeCell ref="V74:X74"/>
    <mergeCell ref="AH74:AK74"/>
    <mergeCell ref="AN74:AR74"/>
    <mergeCell ref="T75:U75"/>
    <mergeCell ref="B72:I73"/>
    <mergeCell ref="J72:N73"/>
    <mergeCell ref="T72:U72"/>
    <mergeCell ref="V72:X72"/>
    <mergeCell ref="AH72:AK72"/>
    <mergeCell ref="AN72:AR72"/>
    <mergeCell ref="T73:U73"/>
    <mergeCell ref="V73:Y73"/>
    <mergeCell ref="Z73:AC73"/>
    <mergeCell ref="AD73:AG73"/>
    <mergeCell ref="V75:Y75"/>
    <mergeCell ref="Z75:AC75"/>
    <mergeCell ref="AD75:AG75"/>
    <mergeCell ref="AL65:AM65"/>
    <mergeCell ref="AN65:AR65"/>
    <mergeCell ref="B70:I71"/>
    <mergeCell ref="J70:N71"/>
    <mergeCell ref="T70:U70"/>
    <mergeCell ref="V70:X70"/>
    <mergeCell ref="AH70:AK70"/>
    <mergeCell ref="AN70:AR70"/>
    <mergeCell ref="T71:U71"/>
    <mergeCell ref="B68:I69"/>
    <mergeCell ref="J68:N69"/>
    <mergeCell ref="T68:U68"/>
    <mergeCell ref="V68:X68"/>
    <mergeCell ref="AH68:AK68"/>
    <mergeCell ref="AN68:AR68"/>
    <mergeCell ref="T69:U69"/>
    <mergeCell ref="V69:Y69"/>
    <mergeCell ref="Z69:AC69"/>
    <mergeCell ref="AD69:AG69"/>
    <mergeCell ref="V71:Y71"/>
    <mergeCell ref="Z71:AC71"/>
    <mergeCell ref="AD71:AG71"/>
    <mergeCell ref="AH71:AK71"/>
    <mergeCell ref="AL71:AM71"/>
    <mergeCell ref="B66:I67"/>
    <mergeCell ref="J66:N67"/>
    <mergeCell ref="T66:U66"/>
    <mergeCell ref="V66:X66"/>
    <mergeCell ref="AH66:AK66"/>
    <mergeCell ref="AN66:AR66"/>
    <mergeCell ref="T67:U67"/>
    <mergeCell ref="B64:I65"/>
    <mergeCell ref="J64:N65"/>
    <mergeCell ref="T64:U64"/>
    <mergeCell ref="V64:X64"/>
    <mergeCell ref="AH64:AK64"/>
    <mergeCell ref="AN64:AR64"/>
    <mergeCell ref="T65:U65"/>
    <mergeCell ref="V65:Y65"/>
    <mergeCell ref="Z65:AC65"/>
    <mergeCell ref="AD65:AG65"/>
    <mergeCell ref="V67:Y67"/>
    <mergeCell ref="Z67:AC67"/>
    <mergeCell ref="AD67:AG67"/>
    <mergeCell ref="AH67:AK67"/>
    <mergeCell ref="AL67:AM67"/>
    <mergeCell ref="AN67:AR67"/>
    <mergeCell ref="AH65:AK65"/>
    <mergeCell ref="B62:I63"/>
    <mergeCell ref="J62:N63"/>
    <mergeCell ref="T62:U62"/>
    <mergeCell ref="V62:X62"/>
    <mergeCell ref="AH62:AK62"/>
    <mergeCell ref="B57:I59"/>
    <mergeCell ref="J57:N59"/>
    <mergeCell ref="O57:U59"/>
    <mergeCell ref="AP53:AQ55"/>
    <mergeCell ref="Y57:AH57"/>
    <mergeCell ref="AL57:AM57"/>
    <mergeCell ref="AN57:AS57"/>
    <mergeCell ref="B53:I56"/>
    <mergeCell ref="T63:U63"/>
    <mergeCell ref="V63:Y63"/>
    <mergeCell ref="Z63:AC63"/>
    <mergeCell ref="AD63:AG63"/>
    <mergeCell ref="AH63:AK63"/>
    <mergeCell ref="AL63:AM63"/>
    <mergeCell ref="AN63:AR63"/>
    <mergeCell ref="Z61:AC61"/>
    <mergeCell ref="AD61:AG61"/>
    <mergeCell ref="AH61:AK61"/>
    <mergeCell ref="AL61:AM61"/>
    <mergeCell ref="J54:J56"/>
    <mergeCell ref="K54:K56"/>
    <mergeCell ref="L54:L56"/>
    <mergeCell ref="M54:M56"/>
    <mergeCell ref="N54:N56"/>
    <mergeCell ref="O54:O56"/>
    <mergeCell ref="P54:P56"/>
    <mergeCell ref="Q54:Q56"/>
    <mergeCell ref="J53:K53"/>
    <mergeCell ref="M53:N53"/>
    <mergeCell ref="O53:T53"/>
    <mergeCell ref="R54:R56"/>
    <mergeCell ref="S54:S56"/>
    <mergeCell ref="B60:I61"/>
    <mergeCell ref="J60:N61"/>
    <mergeCell ref="T60:U60"/>
    <mergeCell ref="V60:X60"/>
    <mergeCell ref="AH60:AK60"/>
    <mergeCell ref="AN60:AR60"/>
    <mergeCell ref="T61:U61"/>
    <mergeCell ref="V61:Y61"/>
    <mergeCell ref="V58:Y59"/>
    <mergeCell ref="Z58:AC59"/>
    <mergeCell ref="AD58:AG59"/>
    <mergeCell ref="AH58:AK59"/>
    <mergeCell ref="AL58:AM59"/>
    <mergeCell ref="AN58:AS58"/>
    <mergeCell ref="AN61:AR61"/>
    <mergeCell ref="AP38:AS39"/>
    <mergeCell ref="T54:T56"/>
    <mergeCell ref="U54:U56"/>
    <mergeCell ref="V54:V56"/>
    <mergeCell ref="W54:W56"/>
    <mergeCell ref="AC38:AH39"/>
    <mergeCell ref="AI38:AO39"/>
    <mergeCell ref="BB58:BC58"/>
    <mergeCell ref="AN59:AS59"/>
    <mergeCell ref="AR53:AS55"/>
    <mergeCell ref="U53:W53"/>
    <mergeCell ref="AL53:AM55"/>
    <mergeCell ref="AN53:AO55"/>
    <mergeCell ref="D34:G34"/>
    <mergeCell ref="AA34:AB34"/>
    <mergeCell ref="AC34:AN34"/>
    <mergeCell ref="AN29:AR29"/>
    <mergeCell ref="AJ30:AL30"/>
    <mergeCell ref="AM30:AN30"/>
    <mergeCell ref="AO30:AR30"/>
    <mergeCell ref="D31:E31"/>
    <mergeCell ref="G31:H31"/>
    <mergeCell ref="J31:K31"/>
    <mergeCell ref="AJ31:AK31"/>
    <mergeCell ref="AM31:AN31"/>
    <mergeCell ref="AP31:AR31"/>
    <mergeCell ref="B26:E28"/>
    <mergeCell ref="F26:N28"/>
    <mergeCell ref="O26:U28"/>
    <mergeCell ref="V26:Y26"/>
    <mergeCell ref="AH26:AK26"/>
    <mergeCell ref="AN26:AR26"/>
    <mergeCell ref="V27:Y27"/>
    <mergeCell ref="B24:I25"/>
    <mergeCell ref="J24:N25"/>
    <mergeCell ref="T24:U24"/>
    <mergeCell ref="V24:X24"/>
    <mergeCell ref="AH24:AK24"/>
    <mergeCell ref="AN24:AR24"/>
    <mergeCell ref="T25:U25"/>
    <mergeCell ref="V25:Y25"/>
    <mergeCell ref="Z25:AC25"/>
    <mergeCell ref="AD25:AG25"/>
    <mergeCell ref="Z27:AC27"/>
    <mergeCell ref="AD27:AG27"/>
    <mergeCell ref="AH27:AK27"/>
    <mergeCell ref="AN27:AR27"/>
    <mergeCell ref="V28:Y28"/>
    <mergeCell ref="Z28:AC28"/>
    <mergeCell ref="AD28:AG28"/>
    <mergeCell ref="B22:I23"/>
    <mergeCell ref="J22:N23"/>
    <mergeCell ref="T22:U22"/>
    <mergeCell ref="V22:X22"/>
    <mergeCell ref="AH22:AK22"/>
    <mergeCell ref="AN22:AR22"/>
    <mergeCell ref="T23:U23"/>
    <mergeCell ref="B20:I21"/>
    <mergeCell ref="J20:N21"/>
    <mergeCell ref="T20:U20"/>
    <mergeCell ref="V20:X20"/>
    <mergeCell ref="AH20:AK20"/>
    <mergeCell ref="AN20:AR20"/>
    <mergeCell ref="T21:U21"/>
    <mergeCell ref="V21:Y21"/>
    <mergeCell ref="Z21:AC21"/>
    <mergeCell ref="AD21:AG21"/>
    <mergeCell ref="V23:Y23"/>
    <mergeCell ref="Z23:AC23"/>
    <mergeCell ref="AD23:AG23"/>
    <mergeCell ref="AH23:AK23"/>
    <mergeCell ref="AL23:AM23"/>
    <mergeCell ref="AN23:AR23"/>
    <mergeCell ref="AH21:AK21"/>
    <mergeCell ref="L10:L12"/>
    <mergeCell ref="M10:M12"/>
    <mergeCell ref="N10:N12"/>
    <mergeCell ref="O10:O12"/>
    <mergeCell ref="P10:P12"/>
    <mergeCell ref="V19:Y19"/>
    <mergeCell ref="Z19:AC19"/>
    <mergeCell ref="R10:R12"/>
    <mergeCell ref="S10:S12"/>
    <mergeCell ref="T10:T12"/>
    <mergeCell ref="U10:U12"/>
    <mergeCell ref="V10:V12"/>
    <mergeCell ref="B18:I19"/>
    <mergeCell ref="J18:N19"/>
    <mergeCell ref="T18:U18"/>
    <mergeCell ref="V18:X18"/>
    <mergeCell ref="AH18:AK18"/>
    <mergeCell ref="AN18:AR18"/>
    <mergeCell ref="T19:U19"/>
    <mergeCell ref="B16:I17"/>
    <mergeCell ref="J16:N17"/>
    <mergeCell ref="T16:U16"/>
    <mergeCell ref="V16:X16"/>
    <mergeCell ref="AH16:AK16"/>
    <mergeCell ref="AN16:AR16"/>
    <mergeCell ref="T17:U17"/>
    <mergeCell ref="V17:Y17"/>
    <mergeCell ref="Z17:AC17"/>
    <mergeCell ref="AD17:AG17"/>
    <mergeCell ref="AD19:AG19"/>
    <mergeCell ref="AH19:AK19"/>
    <mergeCell ref="AL19:AM19"/>
    <mergeCell ref="AN19:AR19"/>
    <mergeCell ref="AH17:AK17"/>
    <mergeCell ref="AL17:AM17"/>
    <mergeCell ref="AN17:AR17"/>
    <mergeCell ref="B9:I12"/>
    <mergeCell ref="J9:K9"/>
    <mergeCell ref="M9:N9"/>
    <mergeCell ref="O9:T9"/>
    <mergeCell ref="U9:W9"/>
    <mergeCell ref="AL9:AM11"/>
    <mergeCell ref="BD13:BE14"/>
    <mergeCell ref="V14:Y15"/>
    <mergeCell ref="Z14:AC15"/>
    <mergeCell ref="AD14:AG15"/>
    <mergeCell ref="AH14:AK15"/>
    <mergeCell ref="AL14:AM15"/>
    <mergeCell ref="AN14:AS14"/>
    <mergeCell ref="BB14:BC14"/>
    <mergeCell ref="AN15:AS15"/>
    <mergeCell ref="W10:W12"/>
    <mergeCell ref="B13:I15"/>
    <mergeCell ref="J13:N15"/>
    <mergeCell ref="O13:U15"/>
    <mergeCell ref="Y13:AH13"/>
    <mergeCell ref="AN13:AS13"/>
    <mergeCell ref="Q10:Q12"/>
    <mergeCell ref="J10:J12"/>
    <mergeCell ref="K10:K12"/>
    <mergeCell ref="AN9:AO11"/>
    <mergeCell ref="AP9:AQ11"/>
    <mergeCell ref="AR9:AS11"/>
    <mergeCell ref="AM5:AP6"/>
    <mergeCell ref="AM49:AP50"/>
    <mergeCell ref="AN62:AR62"/>
    <mergeCell ref="AN81:AR81"/>
    <mergeCell ref="BF2:BJ2"/>
    <mergeCell ref="N5:AE6"/>
    <mergeCell ref="AL21:AM21"/>
    <mergeCell ref="AN21:AR21"/>
    <mergeCell ref="AH25:AK25"/>
    <mergeCell ref="AL25:AM25"/>
    <mergeCell ref="AN25:AR25"/>
    <mergeCell ref="AH28:AK28"/>
    <mergeCell ref="AN28:AR28"/>
    <mergeCell ref="AA32:AB32"/>
    <mergeCell ref="AC32:AS32"/>
    <mergeCell ref="X33:Z33"/>
    <mergeCell ref="AC33:AN33"/>
    <mergeCell ref="AA36:AB39"/>
    <mergeCell ref="AC36:AH37"/>
    <mergeCell ref="AJ36:AN37"/>
    <mergeCell ref="AP36:AS37"/>
  </mergeCells>
  <phoneticPr fontId="2"/>
  <printOptions horizontalCentered="1"/>
  <pageMargins left="0.39370078740157483" right="0.39370078740157483" top="0.39370078740157483" bottom="0.39370078740157483" header="0.19685039370078741" footer="0.19685039370078741"/>
  <pageSetup paperSize="9" scale="94" orientation="landscape" errors="blank" r:id="rId1"/>
  <headerFooter alignWithMargins="0"/>
  <rowBreaks count="1" manualBreakCount="1">
    <brk id="41" max="4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indexed="50"/>
  </sheetPr>
  <dimension ref="A1:AT82"/>
  <sheetViews>
    <sheetView showGridLines="0" showZeros="0" view="pageBreakPreview" zoomScale="85" zoomScaleNormal="75" zoomScaleSheetLayoutView="85" workbookViewId="0">
      <selection activeCell="F78" sqref="F78:N80"/>
    </sheetView>
  </sheetViews>
  <sheetFormatPr defaultColWidth="0" defaultRowHeight="0" customHeight="1" zeroHeight="1" x14ac:dyDescent="0.15"/>
  <cols>
    <col min="1" max="1" width="1.5" style="39" customWidth="1"/>
    <col min="2" max="14" width="3.625" style="39" customWidth="1"/>
    <col min="15" max="18" width="3.125" style="39" customWidth="1"/>
    <col min="19" max="19" width="3" style="39" customWidth="1"/>
    <col min="20" max="24" width="3.125" style="39" customWidth="1"/>
    <col min="25" max="25" width="2.125" style="39" customWidth="1"/>
    <col min="26" max="28" width="3.125" style="39" customWidth="1"/>
    <col min="29" max="29" width="2.125" style="39" customWidth="1"/>
    <col min="30" max="32" width="3.125" style="39" customWidth="1"/>
    <col min="33" max="33" width="2.125" style="39" customWidth="1"/>
    <col min="34" max="36" width="3.125" style="39" customWidth="1"/>
    <col min="37" max="37" width="2.125" style="39" customWidth="1"/>
    <col min="38" max="43" width="3.125" style="39" customWidth="1"/>
    <col min="44" max="44" width="1.25" style="39" customWidth="1"/>
    <col min="45" max="45" width="2" style="39" customWidth="1"/>
    <col min="46" max="46" width="1.375" style="39" customWidth="1"/>
    <col min="47" max="16384" width="9" style="39" hidden="1"/>
  </cols>
  <sheetData>
    <row r="1" spans="1:45" ht="6" customHeight="1" x14ac:dyDescent="0.15"/>
    <row r="2" spans="1:45" ht="24" customHeight="1" x14ac:dyDescent="0.15">
      <c r="X2" s="40"/>
      <c r="Y2" s="40"/>
      <c r="Z2" s="41"/>
      <c r="AA2" s="41"/>
      <c r="AB2" s="41"/>
      <c r="AC2" s="41"/>
      <c r="AD2" s="41"/>
      <c r="AE2" s="41"/>
      <c r="AF2" s="41"/>
      <c r="AG2" s="41"/>
      <c r="AH2" s="41"/>
      <c r="AI2" s="41"/>
      <c r="AJ2" s="41"/>
      <c r="AK2" s="41"/>
      <c r="AL2" s="41"/>
      <c r="AM2" s="41"/>
      <c r="AN2" s="41"/>
      <c r="AO2" s="41"/>
      <c r="AP2" s="41"/>
      <c r="AQ2" s="41"/>
      <c r="AR2" s="41"/>
      <c r="AS2" s="41"/>
    </row>
    <row r="3" spans="1:45" ht="9" customHeight="1" x14ac:dyDescent="0.15">
      <c r="U3" s="47"/>
      <c r="V3" s="47"/>
      <c r="W3" s="47"/>
      <c r="X3" s="47"/>
      <c r="Y3" s="47"/>
      <c r="Z3" s="48"/>
      <c r="AA3" s="48"/>
      <c r="AB3" s="105"/>
      <c r="AC3" s="105"/>
      <c r="AD3" s="105"/>
      <c r="AE3" s="105"/>
      <c r="AF3" s="105"/>
      <c r="AG3" s="105"/>
      <c r="AH3" s="105"/>
      <c r="AI3" s="105"/>
      <c r="AJ3" s="105"/>
      <c r="AK3" s="105"/>
      <c r="AL3" s="105"/>
      <c r="AM3" s="105"/>
      <c r="AN3" s="105"/>
      <c r="AO3" s="105"/>
      <c r="AP3" s="105"/>
      <c r="AQ3" s="105"/>
      <c r="AR3" s="105"/>
      <c r="AS3" s="105"/>
    </row>
    <row r="4" spans="1:45" ht="17.25" customHeight="1" x14ac:dyDescent="0.2">
      <c r="B4" s="42" t="s">
        <v>9</v>
      </c>
      <c r="U4" s="49" t="s">
        <v>76</v>
      </c>
      <c r="V4" s="47"/>
      <c r="W4" s="47"/>
      <c r="X4" s="47"/>
      <c r="Y4" s="47"/>
      <c r="AC4" s="56"/>
    </row>
    <row r="5" spans="1:45" ht="13.15" customHeight="1" x14ac:dyDescent="0.15">
      <c r="M5" s="50"/>
      <c r="N5" s="451" t="s">
        <v>39</v>
      </c>
      <c r="O5" s="451"/>
      <c r="P5" s="451"/>
      <c r="Q5" s="451"/>
      <c r="R5" s="451"/>
      <c r="S5" s="451"/>
      <c r="T5" s="451"/>
      <c r="U5" s="451"/>
      <c r="V5" s="451"/>
      <c r="W5" s="451"/>
      <c r="X5" s="451"/>
      <c r="Y5" s="451"/>
      <c r="Z5" s="451"/>
      <c r="AA5" s="451"/>
      <c r="AB5" s="451"/>
      <c r="AC5" s="451"/>
      <c r="AD5" s="451"/>
      <c r="AE5" s="451"/>
      <c r="AF5" s="50"/>
      <c r="AM5" s="509" t="s">
        <v>72</v>
      </c>
      <c r="AN5" s="510"/>
      <c r="AO5" s="510"/>
      <c r="AP5" s="511"/>
    </row>
    <row r="6" spans="1:45" ht="13.15" customHeight="1" x14ac:dyDescent="0.15">
      <c r="M6" s="51"/>
      <c r="N6" s="452"/>
      <c r="O6" s="452"/>
      <c r="P6" s="452"/>
      <c r="Q6" s="452"/>
      <c r="R6" s="452"/>
      <c r="S6" s="452"/>
      <c r="T6" s="452"/>
      <c r="U6" s="452"/>
      <c r="V6" s="452"/>
      <c r="W6" s="452"/>
      <c r="X6" s="452"/>
      <c r="Y6" s="452"/>
      <c r="Z6" s="452"/>
      <c r="AA6" s="452"/>
      <c r="AB6" s="452"/>
      <c r="AC6" s="452"/>
      <c r="AD6" s="452"/>
      <c r="AE6" s="452"/>
      <c r="AF6" s="51"/>
      <c r="AM6" s="512"/>
      <c r="AN6" s="513"/>
      <c r="AO6" s="513"/>
      <c r="AP6" s="514"/>
    </row>
    <row r="7" spans="1:45" ht="12.75" customHeight="1" x14ac:dyDescent="0.15">
      <c r="AM7" s="114"/>
      <c r="AN7" s="114"/>
    </row>
    <row r="8" spans="1:45" ht="6" customHeight="1" x14ac:dyDescent="0.15"/>
    <row r="9" spans="1:45" ht="12" customHeight="1" x14ac:dyDescent="0.15">
      <c r="B9" s="566" t="s">
        <v>2</v>
      </c>
      <c r="C9" s="567"/>
      <c r="D9" s="567"/>
      <c r="E9" s="567"/>
      <c r="F9" s="567"/>
      <c r="G9" s="567"/>
      <c r="H9" s="567"/>
      <c r="I9" s="568"/>
      <c r="J9" s="574" t="s">
        <v>10</v>
      </c>
      <c r="K9" s="574"/>
      <c r="L9" s="115" t="s">
        <v>3</v>
      </c>
      <c r="M9" s="574" t="s">
        <v>11</v>
      </c>
      <c r="N9" s="574"/>
      <c r="O9" s="602" t="s">
        <v>12</v>
      </c>
      <c r="P9" s="574"/>
      <c r="Q9" s="574"/>
      <c r="R9" s="574"/>
      <c r="S9" s="574"/>
      <c r="T9" s="574"/>
      <c r="U9" s="574" t="s">
        <v>13</v>
      </c>
      <c r="V9" s="574"/>
      <c r="W9" s="574"/>
      <c r="X9" s="41"/>
      <c r="Y9" s="41"/>
      <c r="Z9" s="41"/>
      <c r="AA9" s="41"/>
      <c r="AB9" s="41"/>
      <c r="AC9" s="41"/>
      <c r="AD9" s="41"/>
      <c r="AE9" s="41"/>
      <c r="AF9" s="41"/>
      <c r="AG9" s="41"/>
      <c r="AH9" s="41"/>
      <c r="AI9" s="41"/>
      <c r="AJ9" s="41"/>
      <c r="AK9" s="41"/>
      <c r="AL9" s="488">
        <f>'報告書（事業主控）'!AL9</f>
        <v>0</v>
      </c>
      <c r="AM9" s="489"/>
      <c r="AN9" s="466" t="s">
        <v>4</v>
      </c>
      <c r="AO9" s="466"/>
      <c r="AP9" s="471">
        <f>'報告書（事業主控）'!AP9</f>
        <v>0</v>
      </c>
      <c r="AQ9" s="471"/>
      <c r="AR9" s="466" t="s">
        <v>5</v>
      </c>
      <c r="AS9" s="467"/>
    </row>
    <row r="10" spans="1:45" ht="13.9" customHeight="1" x14ac:dyDescent="0.15">
      <c r="B10" s="567"/>
      <c r="C10" s="567"/>
      <c r="D10" s="567"/>
      <c r="E10" s="567"/>
      <c r="F10" s="567"/>
      <c r="G10" s="567"/>
      <c r="H10" s="567"/>
      <c r="I10" s="568"/>
      <c r="J10" s="570">
        <f>'報告書（事業主控）'!J10</f>
        <v>0</v>
      </c>
      <c r="K10" s="572">
        <f>'報告書（事業主控）'!K10</f>
        <v>0</v>
      </c>
      <c r="L10" s="570">
        <f>'報告書（事業主控）'!L10</f>
        <v>0</v>
      </c>
      <c r="M10" s="600">
        <f>'報告書（事業主控）'!M10</f>
        <v>0</v>
      </c>
      <c r="N10" s="484">
        <f>'報告書（事業主控）'!N10</f>
        <v>0</v>
      </c>
      <c r="O10" s="570">
        <f>'報告書（事業主控）'!O10</f>
        <v>0</v>
      </c>
      <c r="P10" s="474">
        <f>'報告書（事業主控）'!P10</f>
        <v>0</v>
      </c>
      <c r="Q10" s="474">
        <f>'報告書（事業主控）'!Q10</f>
        <v>0</v>
      </c>
      <c r="R10" s="474">
        <f>'報告書（事業主控）'!R10</f>
        <v>0</v>
      </c>
      <c r="S10" s="474">
        <f>'報告書（事業主控）'!S10</f>
        <v>0</v>
      </c>
      <c r="T10" s="484">
        <f>'報告書（事業主控）'!T10</f>
        <v>0</v>
      </c>
      <c r="U10" s="570">
        <f>'報告書（事業主控）'!U10</f>
        <v>0</v>
      </c>
      <c r="V10" s="474">
        <f>'報告書（事業主控）'!V10</f>
        <v>0</v>
      </c>
      <c r="W10" s="482">
        <f>'報告書（事業主控）'!W10</f>
        <v>0</v>
      </c>
      <c r="X10" s="41"/>
      <c r="Y10" s="41"/>
      <c r="Z10" s="41"/>
      <c r="AA10" s="41"/>
      <c r="AB10" s="41"/>
      <c r="AC10" s="41"/>
      <c r="AD10" s="41"/>
      <c r="AE10" s="41"/>
      <c r="AF10" s="41"/>
      <c r="AG10" s="41"/>
      <c r="AH10" s="41"/>
      <c r="AI10" s="41"/>
      <c r="AJ10" s="41"/>
      <c r="AK10" s="41"/>
      <c r="AL10" s="490"/>
      <c r="AM10" s="491"/>
      <c r="AN10" s="494"/>
      <c r="AO10" s="494"/>
      <c r="AP10" s="472"/>
      <c r="AQ10" s="472"/>
      <c r="AR10" s="494"/>
      <c r="AS10" s="650"/>
    </row>
    <row r="11" spans="1:45" ht="9" customHeight="1" x14ac:dyDescent="0.15">
      <c r="B11" s="567"/>
      <c r="C11" s="567"/>
      <c r="D11" s="567"/>
      <c r="E11" s="567"/>
      <c r="F11" s="567"/>
      <c r="G11" s="567"/>
      <c r="H11" s="567"/>
      <c r="I11" s="568"/>
      <c r="J11" s="571"/>
      <c r="K11" s="573"/>
      <c r="L11" s="571"/>
      <c r="M11" s="601"/>
      <c r="N11" s="485"/>
      <c r="O11" s="571"/>
      <c r="P11" s="475"/>
      <c r="Q11" s="475"/>
      <c r="R11" s="475"/>
      <c r="S11" s="475"/>
      <c r="T11" s="485"/>
      <c r="U11" s="571"/>
      <c r="V11" s="475"/>
      <c r="W11" s="483"/>
      <c r="X11" s="41"/>
      <c r="Y11" s="41"/>
      <c r="Z11" s="41"/>
      <c r="AA11" s="41"/>
      <c r="AB11" s="41"/>
      <c r="AC11" s="41"/>
      <c r="AD11" s="41"/>
      <c r="AE11" s="41"/>
      <c r="AF11" s="41"/>
      <c r="AG11" s="41"/>
      <c r="AH11" s="41"/>
      <c r="AI11" s="41"/>
      <c r="AJ11" s="41"/>
      <c r="AK11" s="41"/>
      <c r="AL11" s="492"/>
      <c r="AM11" s="493"/>
      <c r="AN11" s="469"/>
      <c r="AO11" s="469"/>
      <c r="AP11" s="473"/>
      <c r="AQ11" s="473"/>
      <c r="AR11" s="469"/>
      <c r="AS11" s="470"/>
    </row>
    <row r="12" spans="1:45" ht="6" customHeight="1" x14ac:dyDescent="0.15">
      <c r="B12" s="569"/>
      <c r="C12" s="569"/>
      <c r="D12" s="569"/>
      <c r="E12" s="569"/>
      <c r="F12" s="569"/>
      <c r="G12" s="569"/>
      <c r="H12" s="569"/>
      <c r="I12" s="552"/>
      <c r="J12" s="571"/>
      <c r="K12" s="573"/>
      <c r="L12" s="571"/>
      <c r="M12" s="601"/>
      <c r="N12" s="485"/>
      <c r="O12" s="571"/>
      <c r="P12" s="475"/>
      <c r="Q12" s="475"/>
      <c r="R12" s="475"/>
      <c r="S12" s="475"/>
      <c r="T12" s="485"/>
      <c r="U12" s="571"/>
      <c r="V12" s="475"/>
      <c r="W12" s="483"/>
      <c r="X12" s="41"/>
      <c r="Y12" s="41"/>
      <c r="Z12" s="41"/>
      <c r="AA12" s="41"/>
      <c r="AB12" s="41"/>
      <c r="AC12" s="41"/>
      <c r="AD12" s="41"/>
      <c r="AE12" s="41"/>
      <c r="AF12" s="41"/>
      <c r="AG12" s="41"/>
      <c r="AH12" s="41"/>
      <c r="AI12" s="41"/>
      <c r="AJ12" s="41"/>
      <c r="AK12" s="41"/>
    </row>
    <row r="13" spans="1:45" s="40" customFormat="1" ht="15" customHeight="1" x14ac:dyDescent="0.15">
      <c r="A13" s="39"/>
      <c r="B13" s="575" t="s">
        <v>14</v>
      </c>
      <c r="C13" s="576"/>
      <c r="D13" s="576"/>
      <c r="E13" s="576"/>
      <c r="F13" s="576"/>
      <c r="G13" s="576"/>
      <c r="H13" s="576"/>
      <c r="I13" s="577"/>
      <c r="J13" s="575" t="s">
        <v>6</v>
      </c>
      <c r="K13" s="576"/>
      <c r="L13" s="576"/>
      <c r="M13" s="576"/>
      <c r="N13" s="584"/>
      <c r="O13" s="593" t="s">
        <v>15</v>
      </c>
      <c r="P13" s="576"/>
      <c r="Q13" s="576"/>
      <c r="R13" s="576"/>
      <c r="S13" s="576"/>
      <c r="T13" s="576"/>
      <c r="U13" s="577"/>
      <c r="V13" s="116" t="s">
        <v>77</v>
      </c>
      <c r="W13" s="117"/>
      <c r="X13" s="117"/>
      <c r="Y13" s="453" t="s">
        <v>78</v>
      </c>
      <c r="Z13" s="453"/>
      <c r="AA13" s="453"/>
      <c r="AB13" s="453"/>
      <c r="AC13" s="453"/>
      <c r="AD13" s="453"/>
      <c r="AE13" s="453"/>
      <c r="AF13" s="453"/>
      <c r="AG13" s="453"/>
      <c r="AH13" s="453"/>
      <c r="AI13" s="117"/>
      <c r="AJ13" s="117"/>
      <c r="AK13" s="118"/>
      <c r="AL13" s="119" t="s">
        <v>79</v>
      </c>
      <c r="AM13" s="120"/>
      <c r="AN13" s="463" t="s">
        <v>80</v>
      </c>
      <c r="AO13" s="463"/>
      <c r="AP13" s="463"/>
      <c r="AQ13" s="463"/>
      <c r="AR13" s="463"/>
      <c r="AS13" s="464"/>
    </row>
    <row r="14" spans="1:45" s="40" customFormat="1" ht="13.9" customHeight="1" x14ac:dyDescent="0.15">
      <c r="A14" s="39"/>
      <c r="B14" s="578"/>
      <c r="C14" s="579"/>
      <c r="D14" s="579"/>
      <c r="E14" s="579"/>
      <c r="F14" s="579"/>
      <c r="G14" s="579"/>
      <c r="H14" s="579"/>
      <c r="I14" s="580"/>
      <c r="J14" s="578"/>
      <c r="K14" s="579"/>
      <c r="L14" s="579"/>
      <c r="M14" s="579"/>
      <c r="N14" s="585"/>
      <c r="O14" s="594"/>
      <c r="P14" s="579"/>
      <c r="Q14" s="579"/>
      <c r="R14" s="579"/>
      <c r="S14" s="579"/>
      <c r="T14" s="579"/>
      <c r="U14" s="580"/>
      <c r="V14" s="587" t="s">
        <v>7</v>
      </c>
      <c r="W14" s="588"/>
      <c r="X14" s="588"/>
      <c r="Y14" s="589"/>
      <c r="Z14" s="619" t="s">
        <v>16</v>
      </c>
      <c r="AA14" s="620"/>
      <c r="AB14" s="620"/>
      <c r="AC14" s="621"/>
      <c r="AD14" s="454" t="s">
        <v>17</v>
      </c>
      <c r="AE14" s="455"/>
      <c r="AF14" s="455"/>
      <c r="AG14" s="456"/>
      <c r="AH14" s="465" t="s">
        <v>40</v>
      </c>
      <c r="AI14" s="466"/>
      <c r="AJ14" s="466"/>
      <c r="AK14" s="467"/>
      <c r="AL14" s="505" t="s">
        <v>18</v>
      </c>
      <c r="AM14" s="506"/>
      <c r="AN14" s="501" t="s">
        <v>19</v>
      </c>
      <c r="AO14" s="502"/>
      <c r="AP14" s="502"/>
      <c r="AQ14" s="502"/>
      <c r="AR14" s="503"/>
      <c r="AS14" s="504"/>
    </row>
    <row r="15" spans="1:45" s="40" customFormat="1" ht="13.9" customHeight="1" x14ac:dyDescent="0.15">
      <c r="A15" s="39"/>
      <c r="B15" s="581"/>
      <c r="C15" s="582"/>
      <c r="D15" s="582"/>
      <c r="E15" s="582"/>
      <c r="F15" s="582"/>
      <c r="G15" s="582"/>
      <c r="H15" s="582"/>
      <c r="I15" s="583"/>
      <c r="J15" s="581"/>
      <c r="K15" s="582"/>
      <c r="L15" s="582"/>
      <c r="M15" s="582"/>
      <c r="N15" s="586"/>
      <c r="O15" s="595"/>
      <c r="P15" s="582"/>
      <c r="Q15" s="582"/>
      <c r="R15" s="582"/>
      <c r="S15" s="582"/>
      <c r="T15" s="582"/>
      <c r="U15" s="583"/>
      <c r="V15" s="590"/>
      <c r="W15" s="591"/>
      <c r="X15" s="591"/>
      <c r="Y15" s="592"/>
      <c r="Z15" s="622"/>
      <c r="AA15" s="623"/>
      <c r="AB15" s="623"/>
      <c r="AC15" s="624"/>
      <c r="AD15" s="457"/>
      <c r="AE15" s="458"/>
      <c r="AF15" s="458"/>
      <c r="AG15" s="459"/>
      <c r="AH15" s="468"/>
      <c r="AI15" s="469"/>
      <c r="AJ15" s="469"/>
      <c r="AK15" s="470"/>
      <c r="AL15" s="507"/>
      <c r="AM15" s="508"/>
      <c r="AN15" s="603"/>
      <c r="AO15" s="603"/>
      <c r="AP15" s="603"/>
      <c r="AQ15" s="603"/>
      <c r="AR15" s="603"/>
      <c r="AS15" s="604"/>
    </row>
    <row r="16" spans="1:45" ht="18" customHeight="1" x14ac:dyDescent="0.15">
      <c r="B16" s="476">
        <f>'報告書（事業主控）'!B16</f>
        <v>0</v>
      </c>
      <c r="C16" s="477"/>
      <c r="D16" s="477"/>
      <c r="E16" s="477"/>
      <c r="F16" s="477"/>
      <c r="G16" s="477"/>
      <c r="H16" s="477"/>
      <c r="I16" s="536"/>
      <c r="J16" s="476">
        <f>'報告書（事業主控）'!J16</f>
        <v>0</v>
      </c>
      <c r="K16" s="477"/>
      <c r="L16" s="477"/>
      <c r="M16" s="477"/>
      <c r="N16" s="478"/>
      <c r="O16" s="121">
        <f>'報告書（事業主控）'!O16</f>
        <v>0</v>
      </c>
      <c r="P16" s="122" t="s">
        <v>0</v>
      </c>
      <c r="Q16" s="121">
        <f>'報告書（事業主控）'!Q16</f>
        <v>0</v>
      </c>
      <c r="R16" s="122" t="s">
        <v>1</v>
      </c>
      <c r="S16" s="121">
        <f>'報告書（事業主控）'!S16</f>
        <v>0</v>
      </c>
      <c r="T16" s="497" t="s">
        <v>20</v>
      </c>
      <c r="U16" s="497"/>
      <c r="V16" s="486">
        <f>'報告書（事業主控）'!V16:X16</f>
        <v>0</v>
      </c>
      <c r="W16" s="487"/>
      <c r="X16" s="487"/>
      <c r="Y16" s="123" t="s">
        <v>8</v>
      </c>
      <c r="Z16" s="124"/>
      <c r="AA16" s="125"/>
      <c r="AB16" s="125"/>
      <c r="AC16" s="123" t="s">
        <v>8</v>
      </c>
      <c r="AD16" s="124"/>
      <c r="AE16" s="125"/>
      <c r="AF16" s="125"/>
      <c r="AG16" s="126" t="s">
        <v>8</v>
      </c>
      <c r="AH16" s="606">
        <f>'報告書（事業主控）'!AH16</f>
        <v>0</v>
      </c>
      <c r="AI16" s="607"/>
      <c r="AJ16" s="607"/>
      <c r="AK16" s="608"/>
      <c r="AL16" s="124"/>
      <c r="AM16" s="127"/>
      <c r="AN16" s="515">
        <f>'報告書（事業主控）'!AN16</f>
        <v>0</v>
      </c>
      <c r="AO16" s="516"/>
      <c r="AP16" s="516"/>
      <c r="AQ16" s="516"/>
      <c r="AR16" s="516"/>
      <c r="AS16" s="126" t="s">
        <v>8</v>
      </c>
    </row>
    <row r="17" spans="2:45" ht="18" customHeight="1" x14ac:dyDescent="0.15">
      <c r="B17" s="498"/>
      <c r="C17" s="499"/>
      <c r="D17" s="499"/>
      <c r="E17" s="499"/>
      <c r="F17" s="499"/>
      <c r="G17" s="499"/>
      <c r="H17" s="499"/>
      <c r="I17" s="537"/>
      <c r="J17" s="498"/>
      <c r="K17" s="499"/>
      <c r="L17" s="499"/>
      <c r="M17" s="499"/>
      <c r="N17" s="500"/>
      <c r="O17" s="52">
        <f>'報告書（事業主控）'!O17</f>
        <v>0</v>
      </c>
      <c r="P17" s="105" t="s">
        <v>0</v>
      </c>
      <c r="Q17" s="52">
        <f>'報告書（事業主控）'!Q17</f>
        <v>0</v>
      </c>
      <c r="R17" s="105" t="s">
        <v>1</v>
      </c>
      <c r="S17" s="52">
        <f>'報告書（事業主控）'!S17</f>
        <v>0</v>
      </c>
      <c r="T17" s="462" t="s">
        <v>21</v>
      </c>
      <c r="U17" s="462"/>
      <c r="V17" s="460">
        <f>'報告書（事業主控）'!V17</f>
        <v>0</v>
      </c>
      <c r="W17" s="461"/>
      <c r="X17" s="461"/>
      <c r="Y17" s="461"/>
      <c r="Z17" s="460">
        <f>'報告書（事業主控）'!Z17</f>
        <v>0</v>
      </c>
      <c r="AA17" s="461"/>
      <c r="AB17" s="461"/>
      <c r="AC17" s="461"/>
      <c r="AD17" s="460">
        <f>'報告書（事業主控）'!AD17</f>
        <v>0</v>
      </c>
      <c r="AE17" s="461"/>
      <c r="AF17" s="461"/>
      <c r="AG17" s="461"/>
      <c r="AH17" s="460">
        <f>'報告書（事業主控）'!AH17</f>
        <v>0</v>
      </c>
      <c r="AI17" s="461"/>
      <c r="AJ17" s="461"/>
      <c r="AK17" s="535"/>
      <c r="AL17" s="495">
        <f>'報告書（事業主控）'!AL17</f>
        <v>0</v>
      </c>
      <c r="AM17" s="496"/>
      <c r="AN17" s="532">
        <f>'報告書（事業主控）'!AN17</f>
        <v>0</v>
      </c>
      <c r="AO17" s="533"/>
      <c r="AP17" s="533"/>
      <c r="AQ17" s="533"/>
      <c r="AR17" s="533"/>
      <c r="AS17" s="102"/>
    </row>
    <row r="18" spans="2:45" ht="18" customHeight="1" x14ac:dyDescent="0.15">
      <c r="B18" s="476">
        <f>'報告書（事業主控）'!B18</f>
        <v>0</v>
      </c>
      <c r="C18" s="477"/>
      <c r="D18" s="477"/>
      <c r="E18" s="477"/>
      <c r="F18" s="477"/>
      <c r="G18" s="477"/>
      <c r="H18" s="477"/>
      <c r="I18" s="536"/>
      <c r="J18" s="476">
        <f>'報告書（事業主控）'!J18</f>
        <v>0</v>
      </c>
      <c r="K18" s="477"/>
      <c r="L18" s="477"/>
      <c r="M18" s="477"/>
      <c r="N18" s="478"/>
      <c r="O18" s="121">
        <f>'報告書（事業主控）'!O18</f>
        <v>0</v>
      </c>
      <c r="P18" s="122" t="s">
        <v>0</v>
      </c>
      <c r="Q18" s="121">
        <f>'報告書（事業主控）'!Q18</f>
        <v>0</v>
      </c>
      <c r="R18" s="122" t="s">
        <v>1</v>
      </c>
      <c r="S18" s="121">
        <f>'報告書（事業主控）'!S18</f>
        <v>0</v>
      </c>
      <c r="T18" s="497" t="s">
        <v>20</v>
      </c>
      <c r="U18" s="497"/>
      <c r="V18" s="486">
        <f>'報告書（事業主控）'!V18:X18</f>
        <v>0</v>
      </c>
      <c r="W18" s="487"/>
      <c r="X18" s="487"/>
      <c r="Y18" s="128"/>
      <c r="Z18" s="129"/>
      <c r="AA18" s="130"/>
      <c r="AB18" s="130"/>
      <c r="AC18" s="128"/>
      <c r="AD18" s="129"/>
      <c r="AE18" s="130"/>
      <c r="AF18" s="130"/>
      <c r="AG18" s="128"/>
      <c r="AH18" s="515">
        <f>'報告書（事業主控）'!AH18</f>
        <v>0</v>
      </c>
      <c r="AI18" s="516"/>
      <c r="AJ18" s="516"/>
      <c r="AK18" s="605"/>
      <c r="AL18" s="129"/>
      <c r="AM18" s="131"/>
      <c r="AN18" s="515">
        <f>'報告書（事業主控）'!AN18</f>
        <v>0</v>
      </c>
      <c r="AO18" s="516"/>
      <c r="AP18" s="516"/>
      <c r="AQ18" s="516"/>
      <c r="AR18" s="516"/>
      <c r="AS18" s="132"/>
    </row>
    <row r="19" spans="2:45" ht="18" customHeight="1" x14ac:dyDescent="0.15">
      <c r="B19" s="498"/>
      <c r="C19" s="499"/>
      <c r="D19" s="499"/>
      <c r="E19" s="499"/>
      <c r="F19" s="499"/>
      <c r="G19" s="499"/>
      <c r="H19" s="499"/>
      <c r="I19" s="537"/>
      <c r="J19" s="498"/>
      <c r="K19" s="499"/>
      <c r="L19" s="499"/>
      <c r="M19" s="499"/>
      <c r="N19" s="500"/>
      <c r="O19" s="52">
        <f>'報告書（事業主控）'!O19</f>
        <v>0</v>
      </c>
      <c r="P19" s="105" t="s">
        <v>0</v>
      </c>
      <c r="Q19" s="52">
        <f>'報告書（事業主控）'!Q19</f>
        <v>0</v>
      </c>
      <c r="R19" s="105" t="s">
        <v>1</v>
      </c>
      <c r="S19" s="52">
        <f>'報告書（事業主控）'!S19</f>
        <v>0</v>
      </c>
      <c r="T19" s="462" t="s">
        <v>21</v>
      </c>
      <c r="U19" s="462"/>
      <c r="V19" s="460">
        <f>'報告書（事業主控）'!V19</f>
        <v>0</v>
      </c>
      <c r="W19" s="461"/>
      <c r="X19" s="461"/>
      <c r="Y19" s="461"/>
      <c r="Z19" s="460">
        <f>'報告書（事業主控）'!Z19</f>
        <v>0</v>
      </c>
      <c r="AA19" s="461"/>
      <c r="AB19" s="461"/>
      <c r="AC19" s="461"/>
      <c r="AD19" s="460">
        <f>'報告書（事業主控）'!AD19</f>
        <v>0</v>
      </c>
      <c r="AE19" s="461"/>
      <c r="AF19" s="461"/>
      <c r="AG19" s="461"/>
      <c r="AH19" s="460">
        <f>'報告書（事業主控）'!AH19</f>
        <v>0</v>
      </c>
      <c r="AI19" s="461"/>
      <c r="AJ19" s="461"/>
      <c r="AK19" s="535"/>
      <c r="AL19" s="495">
        <f>'報告書（事業主控）'!AL19</f>
        <v>0</v>
      </c>
      <c r="AM19" s="496"/>
      <c r="AN19" s="532">
        <f>'報告書（事業主控）'!AN19</f>
        <v>0</v>
      </c>
      <c r="AO19" s="533"/>
      <c r="AP19" s="533"/>
      <c r="AQ19" s="533"/>
      <c r="AR19" s="533"/>
      <c r="AS19" s="102"/>
    </row>
    <row r="20" spans="2:45" ht="18" customHeight="1" x14ac:dyDescent="0.15">
      <c r="B20" s="476">
        <f>'報告書（事業主控）'!B20</f>
        <v>0</v>
      </c>
      <c r="C20" s="477"/>
      <c r="D20" s="477"/>
      <c r="E20" s="477"/>
      <c r="F20" s="477"/>
      <c r="G20" s="477"/>
      <c r="H20" s="477"/>
      <c r="I20" s="536"/>
      <c r="J20" s="476">
        <f>'報告書（事業主控）'!J20</f>
        <v>0</v>
      </c>
      <c r="K20" s="477"/>
      <c r="L20" s="477"/>
      <c r="M20" s="477"/>
      <c r="N20" s="478"/>
      <c r="O20" s="121">
        <f>'報告書（事業主控）'!O20</f>
        <v>0</v>
      </c>
      <c r="P20" s="122" t="s">
        <v>31</v>
      </c>
      <c r="Q20" s="121">
        <f>'報告書（事業主控）'!Q20</f>
        <v>0</v>
      </c>
      <c r="R20" s="122" t="s">
        <v>32</v>
      </c>
      <c r="S20" s="121">
        <f>'報告書（事業主控）'!S20</f>
        <v>0</v>
      </c>
      <c r="T20" s="497" t="s">
        <v>33</v>
      </c>
      <c r="U20" s="497"/>
      <c r="V20" s="486">
        <f>'報告書（事業主控）'!V20:X20</f>
        <v>0</v>
      </c>
      <c r="W20" s="487"/>
      <c r="X20" s="487"/>
      <c r="Y20" s="128"/>
      <c r="Z20" s="129"/>
      <c r="AA20" s="130"/>
      <c r="AB20" s="130"/>
      <c r="AC20" s="128"/>
      <c r="AD20" s="129"/>
      <c r="AE20" s="130"/>
      <c r="AF20" s="130"/>
      <c r="AG20" s="128"/>
      <c r="AH20" s="515">
        <f>'報告書（事業主控）'!AH20</f>
        <v>0</v>
      </c>
      <c r="AI20" s="516"/>
      <c r="AJ20" s="516"/>
      <c r="AK20" s="605"/>
      <c r="AL20" s="129"/>
      <c r="AM20" s="131"/>
      <c r="AN20" s="515">
        <f>'報告書（事業主控）'!AN20</f>
        <v>0</v>
      </c>
      <c r="AO20" s="516"/>
      <c r="AP20" s="516"/>
      <c r="AQ20" s="516"/>
      <c r="AR20" s="516"/>
      <c r="AS20" s="132"/>
    </row>
    <row r="21" spans="2:45" ht="18" customHeight="1" x14ac:dyDescent="0.15">
      <c r="B21" s="479"/>
      <c r="C21" s="480"/>
      <c r="D21" s="480"/>
      <c r="E21" s="480"/>
      <c r="F21" s="480"/>
      <c r="G21" s="480"/>
      <c r="H21" s="480"/>
      <c r="I21" s="561"/>
      <c r="J21" s="479"/>
      <c r="K21" s="480"/>
      <c r="L21" s="480"/>
      <c r="M21" s="480"/>
      <c r="N21" s="481"/>
      <c r="O21" s="54">
        <f>'報告書（事業主控）'!O21</f>
        <v>0</v>
      </c>
      <c r="P21" s="106" t="s">
        <v>31</v>
      </c>
      <c r="Q21" s="54">
        <f>'報告書（事業主控）'!Q21</f>
        <v>0</v>
      </c>
      <c r="R21" s="106" t="s">
        <v>32</v>
      </c>
      <c r="S21" s="54">
        <f>'報告書（事業主控）'!S21</f>
        <v>0</v>
      </c>
      <c r="T21" s="542" t="s">
        <v>34</v>
      </c>
      <c r="U21" s="542"/>
      <c r="V21" s="532">
        <f>'報告書（事業主控）'!V21</f>
        <v>0</v>
      </c>
      <c r="W21" s="533"/>
      <c r="X21" s="533"/>
      <c r="Y21" s="534"/>
      <c r="Z21" s="532">
        <f>'報告書（事業主控）'!Z21</f>
        <v>0</v>
      </c>
      <c r="AA21" s="533"/>
      <c r="AB21" s="533"/>
      <c r="AC21" s="533"/>
      <c r="AD21" s="532">
        <f>'報告書（事業主控）'!AD21</f>
        <v>0</v>
      </c>
      <c r="AE21" s="533"/>
      <c r="AF21" s="533"/>
      <c r="AG21" s="533"/>
      <c r="AH21" s="460">
        <f>'報告書（事業主控）'!AH21</f>
        <v>0</v>
      </c>
      <c r="AI21" s="461"/>
      <c r="AJ21" s="461"/>
      <c r="AK21" s="535"/>
      <c r="AL21" s="495">
        <f>'報告書（事業主控）'!AL21</f>
        <v>0</v>
      </c>
      <c r="AM21" s="496"/>
      <c r="AN21" s="532">
        <f>'報告書（事業主控）'!AN21</f>
        <v>0</v>
      </c>
      <c r="AO21" s="533"/>
      <c r="AP21" s="533"/>
      <c r="AQ21" s="533"/>
      <c r="AR21" s="533"/>
      <c r="AS21" s="102"/>
    </row>
    <row r="22" spans="2:45" ht="18" customHeight="1" x14ac:dyDescent="0.15">
      <c r="B22" s="562">
        <f>'報告書（事業主控）'!B22</f>
        <v>0</v>
      </c>
      <c r="C22" s="563"/>
      <c r="D22" s="563"/>
      <c r="E22" s="563"/>
      <c r="F22" s="563"/>
      <c r="G22" s="563"/>
      <c r="H22" s="563"/>
      <c r="I22" s="564"/>
      <c r="J22" s="562">
        <f>'報告書（事業主控）'!J22</f>
        <v>0</v>
      </c>
      <c r="K22" s="563"/>
      <c r="L22" s="563"/>
      <c r="M22" s="563"/>
      <c r="N22" s="565"/>
      <c r="O22" s="52">
        <f>'報告書（事業主控）'!O22</f>
        <v>0</v>
      </c>
      <c r="P22" s="105" t="s">
        <v>31</v>
      </c>
      <c r="Q22" s="52">
        <f>'報告書（事業主控）'!Q22</f>
        <v>0</v>
      </c>
      <c r="R22" s="105" t="s">
        <v>32</v>
      </c>
      <c r="S22" s="52">
        <f>'報告書（事業主控）'!S22</f>
        <v>0</v>
      </c>
      <c r="T22" s="462" t="s">
        <v>33</v>
      </c>
      <c r="U22" s="462"/>
      <c r="V22" s="486">
        <f>'報告書（事業主控）'!V22:X22</f>
        <v>0</v>
      </c>
      <c r="W22" s="487"/>
      <c r="X22" s="487"/>
      <c r="Y22" s="46"/>
      <c r="Z22" s="133"/>
      <c r="AA22" s="103"/>
      <c r="AB22" s="103"/>
      <c r="AC22" s="46"/>
      <c r="AD22" s="133"/>
      <c r="AE22" s="103"/>
      <c r="AF22" s="103"/>
      <c r="AG22" s="46"/>
      <c r="AH22" s="515">
        <f>'報告書（事業主控）'!AH22</f>
        <v>0</v>
      </c>
      <c r="AI22" s="516"/>
      <c r="AJ22" s="516"/>
      <c r="AK22" s="605"/>
      <c r="AL22" s="133"/>
      <c r="AM22" s="134"/>
      <c r="AN22" s="515">
        <f>'報告書（事業主控）'!AN22</f>
        <v>0</v>
      </c>
      <c r="AO22" s="516"/>
      <c r="AP22" s="516"/>
      <c r="AQ22" s="516"/>
      <c r="AR22" s="516"/>
      <c r="AS22" s="132"/>
    </row>
    <row r="23" spans="2:45" ht="18" customHeight="1" x14ac:dyDescent="0.15">
      <c r="B23" s="479"/>
      <c r="C23" s="480"/>
      <c r="D23" s="480"/>
      <c r="E23" s="480"/>
      <c r="F23" s="480"/>
      <c r="G23" s="480"/>
      <c r="H23" s="480"/>
      <c r="I23" s="561"/>
      <c r="J23" s="479"/>
      <c r="K23" s="480"/>
      <c r="L23" s="480"/>
      <c r="M23" s="480"/>
      <c r="N23" s="481"/>
      <c r="O23" s="54">
        <f>'報告書（事業主控）'!O23</f>
        <v>0</v>
      </c>
      <c r="P23" s="106" t="s">
        <v>31</v>
      </c>
      <c r="Q23" s="54">
        <f>'報告書（事業主控）'!Q23</f>
        <v>0</v>
      </c>
      <c r="R23" s="106" t="s">
        <v>32</v>
      </c>
      <c r="S23" s="54">
        <f>'報告書（事業主控）'!S23</f>
        <v>0</v>
      </c>
      <c r="T23" s="542" t="s">
        <v>34</v>
      </c>
      <c r="U23" s="542"/>
      <c r="V23" s="460">
        <f>'報告書（事業主控）'!V23</f>
        <v>0</v>
      </c>
      <c r="W23" s="461"/>
      <c r="X23" s="461"/>
      <c r="Y23" s="461"/>
      <c r="Z23" s="460">
        <f>'報告書（事業主控）'!Z23</f>
        <v>0</v>
      </c>
      <c r="AA23" s="461"/>
      <c r="AB23" s="461"/>
      <c r="AC23" s="461"/>
      <c r="AD23" s="460">
        <f>'報告書（事業主控）'!AD23</f>
        <v>0</v>
      </c>
      <c r="AE23" s="461"/>
      <c r="AF23" s="461"/>
      <c r="AG23" s="461"/>
      <c r="AH23" s="460">
        <f>'報告書（事業主控）'!AH23</f>
        <v>0</v>
      </c>
      <c r="AI23" s="461"/>
      <c r="AJ23" s="461"/>
      <c r="AK23" s="535"/>
      <c r="AL23" s="495">
        <f>'報告書（事業主控）'!AL23</f>
        <v>0</v>
      </c>
      <c r="AM23" s="496"/>
      <c r="AN23" s="532">
        <f>'報告書（事業主控）'!AN23</f>
        <v>0</v>
      </c>
      <c r="AO23" s="533"/>
      <c r="AP23" s="533"/>
      <c r="AQ23" s="533"/>
      <c r="AR23" s="533"/>
      <c r="AS23" s="102"/>
    </row>
    <row r="24" spans="2:45" ht="18" customHeight="1" x14ac:dyDescent="0.15">
      <c r="B24" s="562">
        <f>'報告書（事業主控）'!B24</f>
        <v>0</v>
      </c>
      <c r="C24" s="563"/>
      <c r="D24" s="563"/>
      <c r="E24" s="563"/>
      <c r="F24" s="563"/>
      <c r="G24" s="563"/>
      <c r="H24" s="563"/>
      <c r="I24" s="564"/>
      <c r="J24" s="562">
        <f>'報告書（事業主控）'!J24</f>
        <v>0</v>
      </c>
      <c r="K24" s="563"/>
      <c r="L24" s="563"/>
      <c r="M24" s="563"/>
      <c r="N24" s="565"/>
      <c r="O24" s="52">
        <f>'報告書（事業主控）'!O24</f>
        <v>0</v>
      </c>
      <c r="P24" s="105" t="s">
        <v>31</v>
      </c>
      <c r="Q24" s="52">
        <f>'報告書（事業主控）'!Q24</f>
        <v>0</v>
      </c>
      <c r="R24" s="105" t="s">
        <v>32</v>
      </c>
      <c r="S24" s="52">
        <f>'報告書（事業主控）'!S24</f>
        <v>0</v>
      </c>
      <c r="T24" s="462" t="s">
        <v>33</v>
      </c>
      <c r="U24" s="462"/>
      <c r="V24" s="486">
        <f>'報告書（事業主控）'!V24:X24</f>
        <v>0</v>
      </c>
      <c r="W24" s="487"/>
      <c r="X24" s="487"/>
      <c r="Y24" s="128"/>
      <c r="Z24" s="129"/>
      <c r="AA24" s="130"/>
      <c r="AB24" s="130"/>
      <c r="AC24" s="128"/>
      <c r="AD24" s="129"/>
      <c r="AE24" s="130"/>
      <c r="AF24" s="130"/>
      <c r="AG24" s="128"/>
      <c r="AH24" s="515">
        <f>'報告書（事業主控）'!AH24</f>
        <v>0</v>
      </c>
      <c r="AI24" s="516"/>
      <c r="AJ24" s="516"/>
      <c r="AK24" s="605"/>
      <c r="AL24" s="133"/>
      <c r="AM24" s="134"/>
      <c r="AN24" s="515">
        <f>'報告書（事業主控）'!AN24</f>
        <v>0</v>
      </c>
      <c r="AO24" s="516"/>
      <c r="AP24" s="516"/>
      <c r="AQ24" s="516"/>
      <c r="AR24" s="516"/>
      <c r="AS24" s="132"/>
    </row>
    <row r="25" spans="2:45" ht="18" customHeight="1" x14ac:dyDescent="0.15">
      <c r="B25" s="479"/>
      <c r="C25" s="480"/>
      <c r="D25" s="480"/>
      <c r="E25" s="480"/>
      <c r="F25" s="480"/>
      <c r="G25" s="480"/>
      <c r="H25" s="480"/>
      <c r="I25" s="561"/>
      <c r="J25" s="479"/>
      <c r="K25" s="480"/>
      <c r="L25" s="480"/>
      <c r="M25" s="480"/>
      <c r="N25" s="481"/>
      <c r="O25" s="54">
        <f>'報告書（事業主控）'!O25</f>
        <v>0</v>
      </c>
      <c r="P25" s="106" t="s">
        <v>31</v>
      </c>
      <c r="Q25" s="54">
        <f>'報告書（事業主控）'!Q25</f>
        <v>0</v>
      </c>
      <c r="R25" s="106" t="s">
        <v>32</v>
      </c>
      <c r="S25" s="54">
        <f>'報告書（事業主控）'!S25</f>
        <v>0</v>
      </c>
      <c r="T25" s="542" t="s">
        <v>34</v>
      </c>
      <c r="U25" s="542"/>
      <c r="V25" s="460">
        <f>'報告書（事業主控）'!V25</f>
        <v>0</v>
      </c>
      <c r="W25" s="461"/>
      <c r="X25" s="461"/>
      <c r="Y25" s="461"/>
      <c r="Z25" s="460">
        <f>'報告書（事業主控）'!Z25</f>
        <v>0</v>
      </c>
      <c r="AA25" s="461"/>
      <c r="AB25" s="461"/>
      <c r="AC25" s="461"/>
      <c r="AD25" s="460">
        <f>'報告書（事業主控）'!AD25</f>
        <v>0</v>
      </c>
      <c r="AE25" s="461"/>
      <c r="AF25" s="461"/>
      <c r="AG25" s="461"/>
      <c r="AH25" s="460">
        <f>'報告書（事業主控）'!AH25</f>
        <v>0</v>
      </c>
      <c r="AI25" s="461"/>
      <c r="AJ25" s="461"/>
      <c r="AK25" s="535"/>
      <c r="AL25" s="495">
        <f>'報告書（事業主控）'!AL25</f>
        <v>0</v>
      </c>
      <c r="AM25" s="496"/>
      <c r="AN25" s="532">
        <f>'報告書（事業主控）'!AN25</f>
        <v>0</v>
      </c>
      <c r="AO25" s="533"/>
      <c r="AP25" s="533"/>
      <c r="AQ25" s="533"/>
      <c r="AR25" s="533"/>
      <c r="AS25" s="102"/>
    </row>
    <row r="26" spans="2:45" ht="18" customHeight="1" x14ac:dyDescent="0.15">
      <c r="B26" s="367" t="s">
        <v>81</v>
      </c>
      <c r="C26" s="368"/>
      <c r="D26" s="368"/>
      <c r="E26" s="369"/>
      <c r="F26" s="543">
        <f>'報告書（事業主控）'!F26</f>
        <v>0</v>
      </c>
      <c r="G26" s="544"/>
      <c r="H26" s="544"/>
      <c r="I26" s="544"/>
      <c r="J26" s="544"/>
      <c r="K26" s="544"/>
      <c r="L26" s="544"/>
      <c r="M26" s="544"/>
      <c r="N26" s="545"/>
      <c r="O26" s="552" t="s">
        <v>82</v>
      </c>
      <c r="P26" s="553"/>
      <c r="Q26" s="553"/>
      <c r="R26" s="553"/>
      <c r="S26" s="553"/>
      <c r="T26" s="553"/>
      <c r="U26" s="554"/>
      <c r="V26" s="515">
        <f>'報告書（事業主控）'!V26</f>
        <v>0</v>
      </c>
      <c r="W26" s="516"/>
      <c r="X26" s="516"/>
      <c r="Y26" s="605"/>
      <c r="Z26" s="129"/>
      <c r="AA26" s="130"/>
      <c r="AB26" s="130"/>
      <c r="AC26" s="128"/>
      <c r="AD26" s="129"/>
      <c r="AE26" s="130"/>
      <c r="AF26" s="130"/>
      <c r="AG26" s="128"/>
      <c r="AH26" s="515">
        <f>'報告書（事業主控）'!AH26</f>
        <v>0</v>
      </c>
      <c r="AI26" s="516"/>
      <c r="AJ26" s="516"/>
      <c r="AK26" s="605"/>
      <c r="AL26" s="129"/>
      <c r="AM26" s="131"/>
      <c r="AN26" s="515">
        <f>'報告書（事業主控）'!AN26</f>
        <v>0</v>
      </c>
      <c r="AO26" s="516"/>
      <c r="AP26" s="516"/>
      <c r="AQ26" s="516"/>
      <c r="AR26" s="516"/>
      <c r="AS26" s="132"/>
    </row>
    <row r="27" spans="2:45" ht="18" customHeight="1" x14ac:dyDescent="0.15">
      <c r="B27" s="370"/>
      <c r="C27" s="371"/>
      <c r="D27" s="371"/>
      <c r="E27" s="372"/>
      <c r="F27" s="546"/>
      <c r="G27" s="547"/>
      <c r="H27" s="547"/>
      <c r="I27" s="547"/>
      <c r="J27" s="547"/>
      <c r="K27" s="547"/>
      <c r="L27" s="547"/>
      <c r="M27" s="547"/>
      <c r="N27" s="548"/>
      <c r="O27" s="555"/>
      <c r="P27" s="556"/>
      <c r="Q27" s="556"/>
      <c r="R27" s="556"/>
      <c r="S27" s="556"/>
      <c r="T27" s="556"/>
      <c r="U27" s="557"/>
      <c r="V27" s="596">
        <f>'報告書（事業主控）'!V27</f>
        <v>0</v>
      </c>
      <c r="W27" s="597"/>
      <c r="X27" s="597"/>
      <c r="Y27" s="598"/>
      <c r="Z27" s="596">
        <f>'報告書（事業主控）'!Z27</f>
        <v>0</v>
      </c>
      <c r="AA27" s="611"/>
      <c r="AB27" s="611"/>
      <c r="AC27" s="612"/>
      <c r="AD27" s="596">
        <f>'報告書（事業主控）'!AD27</f>
        <v>0</v>
      </c>
      <c r="AE27" s="611"/>
      <c r="AF27" s="611"/>
      <c r="AG27" s="612"/>
      <c r="AH27" s="596">
        <f>'報告書（事業主控）'!AH27</f>
        <v>0</v>
      </c>
      <c r="AI27" s="610"/>
      <c r="AJ27" s="610"/>
      <c r="AK27" s="610"/>
      <c r="AL27" s="133"/>
      <c r="AM27" s="134"/>
      <c r="AN27" s="596">
        <f>'報告書（事業主控）'!AN27</f>
        <v>0</v>
      </c>
      <c r="AO27" s="597"/>
      <c r="AP27" s="597"/>
      <c r="AQ27" s="597"/>
      <c r="AR27" s="597"/>
      <c r="AS27" s="135"/>
    </row>
    <row r="28" spans="2:45" ht="18" customHeight="1" x14ac:dyDescent="0.15">
      <c r="B28" s="373"/>
      <c r="C28" s="374"/>
      <c r="D28" s="374"/>
      <c r="E28" s="375"/>
      <c r="F28" s="549"/>
      <c r="G28" s="550"/>
      <c r="H28" s="550"/>
      <c r="I28" s="550"/>
      <c r="J28" s="550"/>
      <c r="K28" s="550"/>
      <c r="L28" s="550"/>
      <c r="M28" s="550"/>
      <c r="N28" s="551"/>
      <c r="O28" s="558"/>
      <c r="P28" s="559"/>
      <c r="Q28" s="559"/>
      <c r="R28" s="559"/>
      <c r="S28" s="559"/>
      <c r="T28" s="559"/>
      <c r="U28" s="560"/>
      <c r="V28" s="532">
        <f>'報告書（事業主控）'!V28</f>
        <v>0</v>
      </c>
      <c r="W28" s="533"/>
      <c r="X28" s="533"/>
      <c r="Y28" s="534"/>
      <c r="Z28" s="532">
        <f>'報告書（事業主控）'!Z28</f>
        <v>0</v>
      </c>
      <c r="AA28" s="533"/>
      <c r="AB28" s="533"/>
      <c r="AC28" s="534"/>
      <c r="AD28" s="532">
        <f>'報告書（事業主控）'!AD28</f>
        <v>0</v>
      </c>
      <c r="AE28" s="533"/>
      <c r="AF28" s="533"/>
      <c r="AG28" s="534"/>
      <c r="AH28" s="532">
        <f>'報告書（事業主控）'!AH28</f>
        <v>0</v>
      </c>
      <c r="AI28" s="533"/>
      <c r="AJ28" s="533"/>
      <c r="AK28" s="534"/>
      <c r="AL28" s="101"/>
      <c r="AM28" s="102"/>
      <c r="AN28" s="532">
        <f>'報告書（事業主控）'!AN28</f>
        <v>0</v>
      </c>
      <c r="AO28" s="533"/>
      <c r="AP28" s="533"/>
      <c r="AQ28" s="533"/>
      <c r="AR28" s="533"/>
      <c r="AS28" s="102"/>
    </row>
    <row r="29" spans="2:45" ht="15.75" customHeight="1" x14ac:dyDescent="0.15">
      <c r="D29" s="42" t="s">
        <v>22</v>
      </c>
      <c r="AN29" s="673">
        <f>'報告書（事業主控）'!AN29:AR29</f>
        <v>0</v>
      </c>
      <c r="AO29" s="673"/>
      <c r="AP29" s="673"/>
      <c r="AQ29" s="673"/>
      <c r="AR29" s="673"/>
    </row>
    <row r="30" spans="2:45" ht="15" customHeight="1" x14ac:dyDescent="0.15">
      <c r="AG30" s="56"/>
      <c r="AI30" s="57" t="s">
        <v>83</v>
      </c>
      <c r="AJ30" s="609">
        <f>'報告書（事業主控）'!AJ30</f>
        <v>0</v>
      </c>
      <c r="AK30" s="609"/>
      <c r="AL30" s="609"/>
      <c r="AM30" s="626" t="s">
        <v>74</v>
      </c>
      <c r="AN30" s="626"/>
      <c r="AO30" s="599">
        <f>'報告書（事業主控）'!AO30</f>
        <v>0</v>
      </c>
      <c r="AP30" s="599"/>
      <c r="AQ30" s="599"/>
      <c r="AR30" s="107"/>
      <c r="AS30" s="108" t="s">
        <v>75</v>
      </c>
    </row>
    <row r="31" spans="2:45" ht="15" customHeight="1" x14ac:dyDescent="0.15">
      <c r="D31" s="517">
        <f>'報告書（事業主控）'!D31</f>
        <v>0</v>
      </c>
      <c r="E31" s="517"/>
      <c r="F31" s="58" t="s">
        <v>0</v>
      </c>
      <c r="G31" s="517">
        <f>'報告書（事業主控）'!G31</f>
        <v>0</v>
      </c>
      <c r="H31" s="517"/>
      <c r="I31" s="58" t="s">
        <v>1</v>
      </c>
      <c r="J31" s="517">
        <f>'報告書（事業主控）'!J31</f>
        <v>0</v>
      </c>
      <c r="K31" s="517"/>
      <c r="L31" s="58" t="s">
        <v>23</v>
      </c>
      <c r="AG31" s="59"/>
      <c r="AI31" s="57" t="s">
        <v>84</v>
      </c>
      <c r="AJ31" s="540">
        <f>'報告書（事業主控）'!AJ31</f>
        <v>0</v>
      </c>
      <c r="AK31" s="541"/>
      <c r="AL31" s="108" t="s">
        <v>85</v>
      </c>
      <c r="AM31" s="609">
        <f>'報告書（事業主控）'!AM31</f>
        <v>0</v>
      </c>
      <c r="AN31" s="609"/>
      <c r="AO31" s="108" t="s">
        <v>74</v>
      </c>
      <c r="AP31" s="599">
        <f>'報告書（事業主控）'!AP31</f>
        <v>0</v>
      </c>
      <c r="AQ31" s="599"/>
      <c r="AR31" s="107"/>
      <c r="AS31" s="108" t="s">
        <v>75</v>
      </c>
    </row>
    <row r="32" spans="2:45" ht="18" customHeight="1" x14ac:dyDescent="0.15">
      <c r="D32" s="56"/>
      <c r="E32" s="56"/>
      <c r="F32" s="56"/>
      <c r="G32" s="56"/>
      <c r="AA32" s="530" t="s">
        <v>24</v>
      </c>
      <c r="AB32" s="530"/>
      <c r="AC32" s="531">
        <f>'報告書（事業主控）'!AC32</f>
        <v>0</v>
      </c>
      <c r="AD32" s="531"/>
      <c r="AE32" s="531"/>
      <c r="AF32" s="531"/>
      <c r="AG32" s="531"/>
      <c r="AH32" s="531"/>
      <c r="AI32" s="531"/>
      <c r="AJ32" s="531"/>
      <c r="AK32" s="531"/>
      <c r="AL32" s="531"/>
      <c r="AM32" s="531"/>
      <c r="AN32" s="531"/>
      <c r="AO32" s="531"/>
      <c r="AP32" s="531"/>
      <c r="AQ32" s="531"/>
      <c r="AR32" s="531"/>
      <c r="AS32" s="531"/>
    </row>
    <row r="33" spans="2:45" ht="15" customHeight="1" x14ac:dyDescent="0.15">
      <c r="D33" s="104"/>
      <c r="E33" s="104"/>
      <c r="F33" s="104"/>
      <c r="G33" s="104"/>
      <c r="H33" s="53"/>
      <c r="I33" s="41"/>
      <c r="J33" s="41"/>
      <c r="K33" s="41"/>
      <c r="L33" s="41"/>
      <c r="M33" s="41"/>
      <c r="N33" s="41"/>
      <c r="O33" s="41"/>
      <c r="P33" s="41"/>
      <c r="Q33" s="41"/>
      <c r="R33" s="41"/>
      <c r="X33" s="625" t="s">
        <v>25</v>
      </c>
      <c r="Y33" s="625"/>
      <c r="Z33" s="625"/>
      <c r="AA33" s="42"/>
      <c r="AB33" s="42"/>
      <c r="AC33" s="634">
        <f>'報告書（事業主控）'!AC33</f>
        <v>0</v>
      </c>
      <c r="AD33" s="634"/>
      <c r="AE33" s="634"/>
      <c r="AF33" s="634"/>
      <c r="AG33" s="634"/>
      <c r="AH33" s="634"/>
      <c r="AI33" s="634"/>
      <c r="AJ33" s="634"/>
      <c r="AK33" s="634"/>
      <c r="AL33" s="634"/>
      <c r="AM33" s="634"/>
      <c r="AN33" s="634"/>
      <c r="AS33" s="60"/>
    </row>
    <row r="34" spans="2:45" ht="15" customHeight="1" x14ac:dyDescent="0.15">
      <c r="D34" s="517">
        <f>'報告書（事業主控）'!D34</f>
        <v>0</v>
      </c>
      <c r="E34" s="517"/>
      <c r="F34" s="517"/>
      <c r="G34" s="517"/>
      <c r="H34" s="58" t="s">
        <v>26</v>
      </c>
      <c r="I34" s="58"/>
      <c r="J34" s="58"/>
      <c r="K34" s="58"/>
      <c r="L34" s="58"/>
      <c r="M34" s="58"/>
      <c r="N34" s="58"/>
      <c r="O34" s="58"/>
      <c r="P34" s="58"/>
      <c r="Q34" s="58"/>
      <c r="R34" s="55"/>
      <c r="S34" s="58"/>
      <c r="Y34" s="56"/>
      <c r="Z34" s="56"/>
      <c r="AA34" s="530" t="s">
        <v>27</v>
      </c>
      <c r="AB34" s="530"/>
      <c r="AC34" s="633">
        <f>'報告書（事業主控）'!AC34</f>
        <v>0</v>
      </c>
      <c r="AD34" s="633"/>
      <c r="AE34" s="633"/>
      <c r="AF34" s="633"/>
      <c r="AG34" s="633"/>
      <c r="AH34" s="633"/>
      <c r="AI34" s="633"/>
      <c r="AJ34" s="633"/>
      <c r="AK34" s="633"/>
      <c r="AL34" s="633"/>
      <c r="AM34" s="633"/>
      <c r="AN34" s="633"/>
      <c r="AO34" s="61"/>
      <c r="AP34" s="61"/>
      <c r="AQ34" s="61"/>
      <c r="AR34" s="61"/>
      <c r="AS34" s="106"/>
    </row>
    <row r="35" spans="2:45" ht="15" customHeight="1" x14ac:dyDescent="0.15">
      <c r="AC35" s="42"/>
      <c r="AD35" s="40" t="s">
        <v>86</v>
      </c>
    </row>
    <row r="36" spans="2:45" ht="16.149999999999999" customHeight="1" x14ac:dyDescent="0.15">
      <c r="D36" s="62" t="s">
        <v>28</v>
      </c>
      <c r="E36" s="62"/>
      <c r="F36" s="42"/>
      <c r="G36" s="42"/>
      <c r="H36" s="42"/>
      <c r="I36" s="42"/>
      <c r="J36" s="42"/>
      <c r="K36" s="42"/>
      <c r="L36" s="42"/>
      <c r="M36" s="42"/>
      <c r="N36" s="42"/>
      <c r="O36" s="42"/>
      <c r="P36" s="42"/>
      <c r="Q36" s="42"/>
      <c r="R36" s="42"/>
      <c r="S36" s="42"/>
      <c r="T36" s="42"/>
      <c r="U36" s="42"/>
      <c r="V36" s="42"/>
      <c r="W36" s="42"/>
      <c r="X36" s="42"/>
      <c r="AA36" s="627" t="s">
        <v>29</v>
      </c>
      <c r="AB36" s="628"/>
      <c r="AC36" s="518" t="s">
        <v>87</v>
      </c>
      <c r="AD36" s="519"/>
      <c r="AE36" s="519"/>
      <c r="AF36" s="519"/>
      <c r="AG36" s="519"/>
      <c r="AH36" s="520"/>
      <c r="AI36" s="63"/>
      <c r="AJ36" s="538" t="s">
        <v>88</v>
      </c>
      <c r="AK36" s="538"/>
      <c r="AL36" s="538"/>
      <c r="AM36" s="538"/>
      <c r="AN36" s="538"/>
      <c r="AO36" s="64"/>
      <c r="AP36" s="524" t="s">
        <v>89</v>
      </c>
      <c r="AQ36" s="525"/>
      <c r="AR36" s="525"/>
      <c r="AS36" s="526"/>
    </row>
    <row r="37" spans="2:45" ht="16.149999999999999" customHeight="1" x14ac:dyDescent="0.15">
      <c r="D37" s="136" t="s">
        <v>90</v>
      </c>
      <c r="E37" s="62"/>
      <c r="F37" s="42"/>
      <c r="G37" s="42"/>
      <c r="H37" s="42"/>
      <c r="I37" s="42"/>
      <c r="J37" s="42"/>
      <c r="K37" s="42"/>
      <c r="L37" s="42"/>
      <c r="M37" s="42"/>
      <c r="N37" s="42"/>
      <c r="O37" s="42"/>
      <c r="P37" s="42"/>
      <c r="Q37" s="42"/>
      <c r="R37" s="42"/>
      <c r="S37" s="42"/>
      <c r="T37" s="42"/>
      <c r="U37" s="42"/>
      <c r="V37" s="42"/>
      <c r="W37" s="42"/>
      <c r="X37" s="42"/>
      <c r="AA37" s="629"/>
      <c r="AB37" s="630"/>
      <c r="AC37" s="521"/>
      <c r="AD37" s="522"/>
      <c r="AE37" s="522"/>
      <c r="AF37" s="522"/>
      <c r="AG37" s="522"/>
      <c r="AH37" s="523"/>
      <c r="AI37" s="53"/>
      <c r="AJ37" s="539"/>
      <c r="AK37" s="539"/>
      <c r="AL37" s="539"/>
      <c r="AM37" s="539"/>
      <c r="AN37" s="539"/>
      <c r="AO37" s="66"/>
      <c r="AP37" s="527"/>
      <c r="AQ37" s="528"/>
      <c r="AR37" s="528"/>
      <c r="AS37" s="529"/>
    </row>
    <row r="38" spans="2:45" ht="16.149999999999999" customHeight="1" x14ac:dyDescent="0.15">
      <c r="D38" s="62" t="s">
        <v>91</v>
      </c>
      <c r="E38" s="62"/>
      <c r="F38" s="42"/>
      <c r="G38" s="42"/>
      <c r="H38" s="42"/>
      <c r="I38" s="42"/>
      <c r="J38" s="42"/>
      <c r="K38" s="42"/>
      <c r="L38" s="42"/>
      <c r="M38" s="42"/>
      <c r="N38" s="42"/>
      <c r="O38" s="42"/>
      <c r="P38" s="42"/>
      <c r="Q38" s="42"/>
      <c r="R38" s="42"/>
      <c r="S38" s="42"/>
      <c r="T38" s="42"/>
      <c r="U38" s="42"/>
      <c r="V38" s="42"/>
      <c r="W38" s="42"/>
      <c r="X38" s="42"/>
      <c r="AA38" s="629"/>
      <c r="AB38" s="630"/>
      <c r="AC38" s="613">
        <f>'報告書（事業主控）'!AC38</f>
        <v>0</v>
      </c>
      <c r="AD38" s="614"/>
      <c r="AE38" s="614"/>
      <c r="AF38" s="614"/>
      <c r="AG38" s="614"/>
      <c r="AH38" s="615"/>
      <c r="AI38" s="646">
        <f>'報告書（事業主控）'!AI38</f>
        <v>0</v>
      </c>
      <c r="AJ38" s="647"/>
      <c r="AK38" s="647"/>
      <c r="AL38" s="647"/>
      <c r="AM38" s="647"/>
      <c r="AN38" s="647"/>
      <c r="AO38" s="635"/>
      <c r="AP38" s="637">
        <f>'報告書（事業主控）'!AP38</f>
        <v>0</v>
      </c>
      <c r="AQ38" s="638"/>
      <c r="AR38" s="638"/>
      <c r="AS38" s="639"/>
    </row>
    <row r="39" spans="2:45" ht="16.149999999999999" customHeight="1" x14ac:dyDescent="0.15">
      <c r="D39" s="65"/>
      <c r="E39" s="62"/>
      <c r="F39" s="42"/>
      <c r="G39" s="42"/>
      <c r="H39" s="42"/>
      <c r="I39" s="42"/>
      <c r="J39" s="42"/>
      <c r="K39" s="42"/>
      <c r="L39" s="42"/>
      <c r="M39" s="42"/>
      <c r="N39" s="42"/>
      <c r="O39" s="42"/>
      <c r="P39" s="42"/>
      <c r="Q39" s="42"/>
      <c r="R39" s="42"/>
      <c r="S39" s="42"/>
      <c r="T39" s="42"/>
      <c r="U39" s="42"/>
      <c r="V39" s="42"/>
      <c r="W39" s="42"/>
      <c r="X39" s="42"/>
      <c r="AA39" s="631"/>
      <c r="AB39" s="632"/>
      <c r="AC39" s="616"/>
      <c r="AD39" s="617"/>
      <c r="AE39" s="617"/>
      <c r="AF39" s="617"/>
      <c r="AG39" s="617"/>
      <c r="AH39" s="618"/>
      <c r="AI39" s="648"/>
      <c r="AJ39" s="649"/>
      <c r="AK39" s="649"/>
      <c r="AL39" s="649"/>
      <c r="AM39" s="649"/>
      <c r="AN39" s="649"/>
      <c r="AO39" s="636"/>
      <c r="AP39" s="640"/>
      <c r="AQ39" s="641"/>
      <c r="AR39" s="641"/>
      <c r="AS39" s="642"/>
    </row>
    <row r="40" spans="2:45" ht="9" customHeight="1" x14ac:dyDescent="0.15">
      <c r="D40" s="65"/>
      <c r="E40" s="62"/>
      <c r="F40" s="42"/>
      <c r="G40" s="42"/>
      <c r="H40" s="42"/>
      <c r="I40" s="42"/>
      <c r="J40" s="42"/>
      <c r="K40" s="42"/>
      <c r="L40" s="42"/>
      <c r="M40" s="42"/>
      <c r="N40" s="42"/>
      <c r="O40" s="42"/>
      <c r="P40" s="42"/>
      <c r="Q40" s="42"/>
      <c r="R40" s="42"/>
      <c r="S40" s="42"/>
      <c r="T40" s="42"/>
      <c r="U40" s="42"/>
      <c r="V40" s="42"/>
      <c r="W40" s="42"/>
      <c r="X40" s="42"/>
      <c r="AA40" s="67"/>
      <c r="AB40" s="67"/>
      <c r="AC40" s="109"/>
      <c r="AD40" s="109"/>
      <c r="AE40" s="109"/>
      <c r="AF40" s="109"/>
      <c r="AG40" s="109"/>
      <c r="AH40" s="109"/>
      <c r="AI40" s="109"/>
      <c r="AJ40" s="109"/>
      <c r="AK40" s="109"/>
      <c r="AL40" s="109"/>
      <c r="AM40" s="109"/>
      <c r="AN40" s="109"/>
      <c r="AO40" s="105"/>
      <c r="AP40" s="109"/>
      <c r="AQ40" s="68"/>
      <c r="AR40" s="68"/>
      <c r="AS40" s="68"/>
    </row>
    <row r="41" spans="2:45" ht="9" customHeight="1" x14ac:dyDescent="0.15">
      <c r="AQ41" s="69"/>
      <c r="AR41" s="69"/>
      <c r="AS41" s="69"/>
    </row>
    <row r="42" spans="2:45" ht="7.5" customHeight="1" x14ac:dyDescent="0.15">
      <c r="X42" s="40"/>
      <c r="Y42" s="40"/>
      <c r="Z42" s="41"/>
      <c r="AA42" s="41"/>
      <c r="AB42" s="41"/>
      <c r="AC42" s="41"/>
      <c r="AD42" s="41"/>
      <c r="AE42" s="41"/>
      <c r="AF42" s="41"/>
      <c r="AG42" s="41"/>
      <c r="AH42" s="41"/>
      <c r="AI42" s="41"/>
      <c r="AJ42" s="41"/>
      <c r="AK42" s="41"/>
      <c r="AL42" s="41"/>
      <c r="AM42" s="41"/>
      <c r="AN42" s="41"/>
      <c r="AO42" s="41"/>
      <c r="AP42" s="41"/>
      <c r="AQ42" s="41"/>
      <c r="AR42" s="41"/>
      <c r="AS42" s="41"/>
    </row>
    <row r="43" spans="2:45" ht="10.5" customHeight="1" x14ac:dyDescent="0.15">
      <c r="X43" s="40"/>
      <c r="Y43" s="40"/>
      <c r="Z43" s="41"/>
      <c r="AA43" s="41"/>
      <c r="AB43" s="41"/>
      <c r="AC43" s="41"/>
      <c r="AD43" s="41"/>
      <c r="AE43" s="41"/>
      <c r="AF43" s="41"/>
      <c r="AG43" s="41"/>
      <c r="AH43" s="41"/>
      <c r="AI43" s="41"/>
      <c r="AJ43" s="41"/>
      <c r="AK43" s="41"/>
      <c r="AL43" s="41"/>
      <c r="AM43" s="41"/>
      <c r="AN43" s="41"/>
      <c r="AO43" s="41"/>
      <c r="AP43" s="41"/>
      <c r="AQ43" s="41"/>
      <c r="AR43" s="41"/>
      <c r="AS43" s="41"/>
    </row>
    <row r="44" spans="2:45" ht="5.25" customHeight="1" x14ac:dyDescent="0.15">
      <c r="X44" s="40"/>
      <c r="Y44" s="40"/>
      <c r="Z44" s="41"/>
      <c r="AA44" s="41"/>
      <c r="AB44" s="41"/>
      <c r="AC44" s="41"/>
      <c r="AD44" s="41"/>
      <c r="AE44" s="41"/>
      <c r="AF44" s="41"/>
      <c r="AG44" s="41"/>
      <c r="AH44" s="41"/>
      <c r="AI44" s="41"/>
      <c r="AJ44" s="41"/>
      <c r="AK44" s="41"/>
      <c r="AL44" s="41"/>
      <c r="AM44" s="41"/>
      <c r="AN44" s="41"/>
      <c r="AO44" s="41"/>
      <c r="AP44" s="41"/>
      <c r="AQ44" s="41"/>
      <c r="AR44" s="41"/>
      <c r="AS44" s="41"/>
    </row>
    <row r="45" spans="2:45" ht="5.25" customHeight="1" x14ac:dyDescent="0.15">
      <c r="X45" s="40"/>
      <c r="Y45" s="40"/>
      <c r="Z45" s="41"/>
      <c r="AA45" s="41"/>
      <c r="AB45" s="41"/>
      <c r="AC45" s="41"/>
      <c r="AD45" s="41"/>
      <c r="AE45" s="41"/>
      <c r="AF45" s="41"/>
      <c r="AG45" s="41"/>
      <c r="AH45" s="41"/>
      <c r="AI45" s="41"/>
      <c r="AJ45" s="41"/>
      <c r="AK45" s="41"/>
      <c r="AL45" s="41"/>
      <c r="AM45" s="41"/>
      <c r="AN45" s="41"/>
      <c r="AO45" s="41"/>
      <c r="AP45" s="41"/>
      <c r="AQ45" s="41"/>
      <c r="AR45" s="41"/>
      <c r="AS45" s="41"/>
    </row>
    <row r="46" spans="2:45" ht="5.25" customHeight="1" x14ac:dyDescent="0.15">
      <c r="X46" s="40"/>
      <c r="Y46" s="40"/>
      <c r="Z46" s="41"/>
      <c r="AA46" s="41"/>
      <c r="AB46" s="41"/>
      <c r="AC46" s="41"/>
      <c r="AD46" s="41"/>
      <c r="AE46" s="41"/>
      <c r="AF46" s="41"/>
      <c r="AG46" s="41"/>
      <c r="AH46" s="41"/>
      <c r="AI46" s="41"/>
      <c r="AJ46" s="41"/>
      <c r="AK46" s="41"/>
      <c r="AL46" s="41"/>
      <c r="AM46" s="41"/>
      <c r="AN46" s="41"/>
      <c r="AO46" s="41"/>
      <c r="AP46" s="41"/>
      <c r="AQ46" s="41"/>
      <c r="AR46" s="41"/>
      <c r="AS46" s="41"/>
    </row>
    <row r="47" spans="2:45" ht="5.25" customHeight="1" x14ac:dyDescent="0.15">
      <c r="X47" s="40"/>
      <c r="Y47" s="40"/>
      <c r="Z47" s="41"/>
      <c r="AA47" s="41"/>
      <c r="AB47" s="41"/>
      <c r="AC47" s="41"/>
      <c r="AD47" s="41"/>
      <c r="AE47" s="41"/>
      <c r="AF47" s="41"/>
      <c r="AG47" s="41"/>
      <c r="AH47" s="41"/>
      <c r="AI47" s="41"/>
      <c r="AJ47" s="41"/>
      <c r="AK47" s="41"/>
      <c r="AL47" s="41"/>
      <c r="AM47" s="41"/>
      <c r="AN47" s="41"/>
      <c r="AO47" s="41"/>
      <c r="AP47" s="41"/>
      <c r="AQ47" s="41"/>
      <c r="AR47" s="41"/>
      <c r="AS47" s="41"/>
    </row>
    <row r="48" spans="2:45" ht="17.25" customHeight="1" x14ac:dyDescent="0.15">
      <c r="B48" s="42" t="s">
        <v>35</v>
      </c>
      <c r="L48" s="41"/>
      <c r="M48" s="41"/>
      <c r="N48" s="41"/>
      <c r="O48" s="41"/>
      <c r="P48" s="41"/>
      <c r="Q48" s="41"/>
      <c r="R48" s="41"/>
      <c r="S48" s="104"/>
      <c r="T48" s="104"/>
      <c r="U48" s="104"/>
      <c r="V48" s="104"/>
      <c r="W48" s="104"/>
      <c r="X48" s="41"/>
      <c r="Y48" s="41"/>
      <c r="Z48" s="41"/>
      <c r="AA48" s="41"/>
      <c r="AB48" s="41"/>
      <c r="AC48" s="41"/>
      <c r="AL48" s="43"/>
      <c r="AM48" s="43"/>
      <c r="AN48" s="43"/>
      <c r="AO48" s="43"/>
    </row>
    <row r="49" spans="2:46" ht="12.75" customHeight="1" x14ac:dyDescent="0.15">
      <c r="L49" s="41"/>
      <c r="M49" s="44"/>
      <c r="N49" s="44"/>
      <c r="O49" s="44"/>
      <c r="P49" s="44"/>
      <c r="Q49" s="44"/>
      <c r="R49" s="44"/>
      <c r="S49" s="44"/>
      <c r="T49" s="45"/>
      <c r="U49" s="45"/>
      <c r="V49" s="45"/>
      <c r="W49" s="45"/>
      <c r="X49" s="45"/>
      <c r="Y49" s="45"/>
      <c r="Z49" s="45"/>
      <c r="AA49" s="44"/>
      <c r="AB49" s="44"/>
      <c r="AC49" s="44"/>
      <c r="AL49" s="43"/>
      <c r="AM49" s="509" t="s">
        <v>72</v>
      </c>
      <c r="AN49" s="510"/>
      <c r="AO49" s="510"/>
      <c r="AP49" s="511"/>
    </row>
    <row r="50" spans="2:46" ht="12.75" customHeight="1" x14ac:dyDescent="0.15">
      <c r="L50" s="41"/>
      <c r="M50" s="44"/>
      <c r="N50" s="44"/>
      <c r="O50" s="44"/>
      <c r="P50" s="44"/>
      <c r="Q50" s="44"/>
      <c r="R50" s="44"/>
      <c r="S50" s="44"/>
      <c r="T50" s="45"/>
      <c r="U50" s="45"/>
      <c r="V50" s="45"/>
      <c r="W50" s="45"/>
      <c r="X50" s="45"/>
      <c r="Y50" s="45"/>
      <c r="Z50" s="45"/>
      <c r="AA50" s="44"/>
      <c r="AB50" s="44"/>
      <c r="AC50" s="44"/>
      <c r="AL50" s="43"/>
      <c r="AM50" s="512"/>
      <c r="AN50" s="513"/>
      <c r="AO50" s="513"/>
      <c r="AP50" s="514"/>
    </row>
    <row r="51" spans="2:46" ht="12.75" customHeight="1" x14ac:dyDescent="0.15">
      <c r="L51" s="41"/>
      <c r="M51" s="44"/>
      <c r="N51" s="44"/>
      <c r="O51" s="44"/>
      <c r="P51" s="44"/>
      <c r="Q51" s="44"/>
      <c r="R51" s="44"/>
      <c r="S51" s="44"/>
      <c r="T51" s="44"/>
      <c r="U51" s="44"/>
      <c r="V51" s="44"/>
      <c r="W51" s="44"/>
      <c r="X51" s="44"/>
      <c r="Y51" s="44"/>
      <c r="Z51" s="44"/>
      <c r="AA51" s="44"/>
      <c r="AB51" s="44"/>
      <c r="AC51" s="44"/>
      <c r="AL51" s="43"/>
      <c r="AM51" s="43"/>
      <c r="AN51" s="114"/>
      <c r="AO51" s="114"/>
    </row>
    <row r="52" spans="2:46" ht="6" customHeight="1" x14ac:dyDescent="0.15">
      <c r="L52" s="41"/>
      <c r="M52" s="44"/>
      <c r="N52" s="44"/>
      <c r="O52" s="44"/>
      <c r="P52" s="44"/>
      <c r="Q52" s="44"/>
      <c r="R52" s="44"/>
      <c r="S52" s="44"/>
      <c r="T52" s="44"/>
      <c r="U52" s="44"/>
      <c r="V52" s="44"/>
      <c r="W52" s="44"/>
      <c r="X52" s="44"/>
      <c r="Y52" s="44"/>
      <c r="Z52" s="44"/>
      <c r="AA52" s="44"/>
      <c r="AB52" s="44"/>
      <c r="AC52" s="44"/>
      <c r="AL52" s="43"/>
      <c r="AM52" s="43"/>
    </row>
    <row r="53" spans="2:46" ht="12.75" customHeight="1" x14ac:dyDescent="0.15">
      <c r="B53" s="566" t="s">
        <v>2</v>
      </c>
      <c r="C53" s="567"/>
      <c r="D53" s="567"/>
      <c r="E53" s="567"/>
      <c r="F53" s="567"/>
      <c r="G53" s="567"/>
      <c r="H53" s="567"/>
      <c r="I53" s="567"/>
      <c r="J53" s="574" t="s">
        <v>10</v>
      </c>
      <c r="K53" s="574"/>
      <c r="L53" s="115" t="s">
        <v>3</v>
      </c>
      <c r="M53" s="574" t="s">
        <v>11</v>
      </c>
      <c r="N53" s="574"/>
      <c r="O53" s="602" t="s">
        <v>12</v>
      </c>
      <c r="P53" s="574"/>
      <c r="Q53" s="574"/>
      <c r="R53" s="574"/>
      <c r="S53" s="574"/>
      <c r="T53" s="574"/>
      <c r="U53" s="574" t="s">
        <v>13</v>
      </c>
      <c r="V53" s="574"/>
      <c r="W53" s="574"/>
      <c r="X53" s="41"/>
      <c r="Y53" s="41"/>
      <c r="Z53" s="41"/>
      <c r="AA53" s="41"/>
      <c r="AB53" s="41"/>
      <c r="AC53" s="41"/>
      <c r="AD53" s="105"/>
      <c r="AE53" s="105"/>
      <c r="AF53" s="105"/>
      <c r="AG53" s="105"/>
      <c r="AH53" s="105"/>
      <c r="AI53" s="105"/>
      <c r="AJ53" s="105"/>
      <c r="AK53" s="41"/>
      <c r="AL53" s="488">
        <f>$AL$9</f>
        <v>0</v>
      </c>
      <c r="AM53" s="471"/>
      <c r="AN53" s="466" t="s">
        <v>4</v>
      </c>
      <c r="AO53" s="466"/>
      <c r="AP53" s="471"/>
      <c r="AQ53" s="471"/>
      <c r="AR53" s="466" t="s">
        <v>5</v>
      </c>
      <c r="AS53" s="467"/>
      <c r="AT53" s="41"/>
    </row>
    <row r="54" spans="2:46" ht="13.9" customHeight="1" x14ac:dyDescent="0.15">
      <c r="B54" s="567"/>
      <c r="C54" s="567"/>
      <c r="D54" s="567"/>
      <c r="E54" s="567"/>
      <c r="F54" s="567"/>
      <c r="G54" s="567"/>
      <c r="H54" s="567"/>
      <c r="I54" s="567"/>
      <c r="J54" s="570">
        <f>$J$10</f>
        <v>0</v>
      </c>
      <c r="K54" s="651">
        <f>$K$10</f>
        <v>0</v>
      </c>
      <c r="L54" s="659">
        <f>$L$10</f>
        <v>0</v>
      </c>
      <c r="M54" s="662">
        <f>$M$10</f>
        <v>0</v>
      </c>
      <c r="N54" s="651">
        <f>$N$10</f>
        <v>0</v>
      </c>
      <c r="O54" s="662">
        <f>$O$10</f>
        <v>0</v>
      </c>
      <c r="P54" s="654">
        <f>$P$10</f>
        <v>0</v>
      </c>
      <c r="Q54" s="654">
        <f>$Q$10</f>
        <v>0</v>
      </c>
      <c r="R54" s="654">
        <f>$R$10</f>
        <v>0</v>
      </c>
      <c r="S54" s="654">
        <f>$S$10</f>
        <v>0</v>
      </c>
      <c r="T54" s="651">
        <f>$T$10</f>
        <v>0</v>
      </c>
      <c r="U54" s="662">
        <f>$U$10</f>
        <v>0</v>
      </c>
      <c r="V54" s="654">
        <f>$V$10</f>
        <v>0</v>
      </c>
      <c r="W54" s="651">
        <f>$W$10</f>
        <v>0</v>
      </c>
      <c r="X54" s="41"/>
      <c r="Y54" s="41"/>
      <c r="Z54" s="41"/>
      <c r="AA54" s="41"/>
      <c r="AB54" s="41"/>
      <c r="AC54" s="41"/>
      <c r="AD54" s="105"/>
      <c r="AE54" s="105"/>
      <c r="AF54" s="105"/>
      <c r="AG54" s="105"/>
      <c r="AH54" s="105"/>
      <c r="AI54" s="105"/>
      <c r="AJ54" s="105"/>
      <c r="AK54" s="41"/>
      <c r="AL54" s="644"/>
      <c r="AM54" s="472"/>
      <c r="AN54" s="494"/>
      <c r="AO54" s="494"/>
      <c r="AP54" s="472"/>
      <c r="AQ54" s="472"/>
      <c r="AR54" s="494"/>
      <c r="AS54" s="650"/>
      <c r="AT54" s="41"/>
    </row>
    <row r="55" spans="2:46" ht="9" customHeight="1" x14ac:dyDescent="0.15">
      <c r="B55" s="567"/>
      <c r="C55" s="567"/>
      <c r="D55" s="567"/>
      <c r="E55" s="567"/>
      <c r="F55" s="567"/>
      <c r="G55" s="567"/>
      <c r="H55" s="567"/>
      <c r="I55" s="567"/>
      <c r="J55" s="571"/>
      <c r="K55" s="652"/>
      <c r="L55" s="660"/>
      <c r="M55" s="663"/>
      <c r="N55" s="652"/>
      <c r="O55" s="663"/>
      <c r="P55" s="655"/>
      <c r="Q55" s="655"/>
      <c r="R55" s="655"/>
      <c r="S55" s="655"/>
      <c r="T55" s="652"/>
      <c r="U55" s="663"/>
      <c r="V55" s="655"/>
      <c r="W55" s="652"/>
      <c r="X55" s="41"/>
      <c r="Y55" s="41"/>
      <c r="Z55" s="41"/>
      <c r="AA55" s="41"/>
      <c r="AB55" s="41"/>
      <c r="AC55" s="41"/>
      <c r="AD55" s="105"/>
      <c r="AE55" s="105"/>
      <c r="AF55" s="105"/>
      <c r="AG55" s="105"/>
      <c r="AH55" s="105"/>
      <c r="AI55" s="105"/>
      <c r="AJ55" s="105"/>
      <c r="AK55" s="41"/>
      <c r="AL55" s="645"/>
      <c r="AM55" s="473"/>
      <c r="AN55" s="469"/>
      <c r="AO55" s="469"/>
      <c r="AP55" s="473"/>
      <c r="AQ55" s="473"/>
      <c r="AR55" s="469"/>
      <c r="AS55" s="470"/>
      <c r="AT55" s="41"/>
    </row>
    <row r="56" spans="2:46" ht="6" customHeight="1" x14ac:dyDescent="0.15">
      <c r="B56" s="569"/>
      <c r="C56" s="569"/>
      <c r="D56" s="569"/>
      <c r="E56" s="569"/>
      <c r="F56" s="569"/>
      <c r="G56" s="569"/>
      <c r="H56" s="569"/>
      <c r="I56" s="569"/>
      <c r="J56" s="571"/>
      <c r="K56" s="653"/>
      <c r="L56" s="661"/>
      <c r="M56" s="664"/>
      <c r="N56" s="653"/>
      <c r="O56" s="664"/>
      <c r="P56" s="656"/>
      <c r="Q56" s="656"/>
      <c r="R56" s="656"/>
      <c r="S56" s="656"/>
      <c r="T56" s="653"/>
      <c r="U56" s="664"/>
      <c r="V56" s="656"/>
      <c r="W56" s="653"/>
      <c r="X56" s="41"/>
      <c r="Y56" s="41"/>
      <c r="Z56" s="41"/>
      <c r="AA56" s="41"/>
      <c r="AB56" s="41"/>
      <c r="AC56" s="41"/>
      <c r="AD56" s="41"/>
      <c r="AE56" s="41"/>
      <c r="AF56" s="41"/>
      <c r="AG56" s="41"/>
      <c r="AH56" s="41"/>
      <c r="AI56" s="41"/>
      <c r="AJ56" s="41"/>
      <c r="AK56" s="41"/>
      <c r="AT56" s="41"/>
    </row>
    <row r="57" spans="2:46" ht="15" customHeight="1" x14ac:dyDescent="0.15">
      <c r="B57" s="575" t="s">
        <v>36</v>
      </c>
      <c r="C57" s="576"/>
      <c r="D57" s="576"/>
      <c r="E57" s="576"/>
      <c r="F57" s="576"/>
      <c r="G57" s="576"/>
      <c r="H57" s="576"/>
      <c r="I57" s="577"/>
      <c r="J57" s="575" t="s">
        <v>6</v>
      </c>
      <c r="K57" s="576"/>
      <c r="L57" s="576"/>
      <c r="M57" s="576"/>
      <c r="N57" s="584"/>
      <c r="O57" s="593" t="s">
        <v>37</v>
      </c>
      <c r="P57" s="576"/>
      <c r="Q57" s="576"/>
      <c r="R57" s="576"/>
      <c r="S57" s="576"/>
      <c r="T57" s="576"/>
      <c r="U57" s="577"/>
      <c r="V57" s="116" t="s">
        <v>92</v>
      </c>
      <c r="W57" s="117"/>
      <c r="X57" s="117"/>
      <c r="Y57" s="453" t="s">
        <v>93</v>
      </c>
      <c r="Z57" s="453"/>
      <c r="AA57" s="453"/>
      <c r="AB57" s="453"/>
      <c r="AC57" s="453"/>
      <c r="AD57" s="453"/>
      <c r="AE57" s="453"/>
      <c r="AF57" s="453"/>
      <c r="AG57" s="453"/>
      <c r="AH57" s="453"/>
      <c r="AI57" s="117"/>
      <c r="AJ57" s="117"/>
      <c r="AK57" s="118"/>
      <c r="AL57" s="643" t="s">
        <v>73</v>
      </c>
      <c r="AM57" s="643"/>
      <c r="AN57" s="463" t="s">
        <v>94</v>
      </c>
      <c r="AO57" s="463"/>
      <c r="AP57" s="463"/>
      <c r="AQ57" s="463"/>
      <c r="AR57" s="463"/>
      <c r="AS57" s="464"/>
      <c r="AT57" s="41"/>
    </row>
    <row r="58" spans="2:46" ht="13.9" customHeight="1" x14ac:dyDescent="0.15">
      <c r="B58" s="578"/>
      <c r="C58" s="579"/>
      <c r="D58" s="579"/>
      <c r="E58" s="579"/>
      <c r="F58" s="579"/>
      <c r="G58" s="579"/>
      <c r="H58" s="579"/>
      <c r="I58" s="580"/>
      <c r="J58" s="578"/>
      <c r="K58" s="579"/>
      <c r="L58" s="579"/>
      <c r="M58" s="579"/>
      <c r="N58" s="585"/>
      <c r="O58" s="594"/>
      <c r="P58" s="579"/>
      <c r="Q58" s="579"/>
      <c r="R58" s="579"/>
      <c r="S58" s="579"/>
      <c r="T58" s="579"/>
      <c r="U58" s="580"/>
      <c r="V58" s="587" t="s">
        <v>7</v>
      </c>
      <c r="W58" s="588"/>
      <c r="X58" s="588"/>
      <c r="Y58" s="589"/>
      <c r="Z58" s="619" t="s">
        <v>16</v>
      </c>
      <c r="AA58" s="620"/>
      <c r="AB58" s="620"/>
      <c r="AC58" s="621"/>
      <c r="AD58" s="454" t="s">
        <v>17</v>
      </c>
      <c r="AE58" s="455"/>
      <c r="AF58" s="455"/>
      <c r="AG58" s="456"/>
      <c r="AH58" s="465" t="s">
        <v>40</v>
      </c>
      <c r="AI58" s="466"/>
      <c r="AJ58" s="466"/>
      <c r="AK58" s="467"/>
      <c r="AL58" s="657" t="s">
        <v>38</v>
      </c>
      <c r="AM58" s="657"/>
      <c r="AN58" s="501" t="s">
        <v>19</v>
      </c>
      <c r="AO58" s="502"/>
      <c r="AP58" s="502"/>
      <c r="AQ58" s="502"/>
      <c r="AR58" s="503"/>
      <c r="AS58" s="504"/>
      <c r="AT58" s="41"/>
    </row>
    <row r="59" spans="2:46" ht="13.9" customHeight="1" x14ac:dyDescent="0.15">
      <c r="B59" s="668"/>
      <c r="C59" s="669"/>
      <c r="D59" s="669"/>
      <c r="E59" s="669"/>
      <c r="F59" s="669"/>
      <c r="G59" s="669"/>
      <c r="H59" s="669"/>
      <c r="I59" s="670"/>
      <c r="J59" s="668"/>
      <c r="K59" s="669"/>
      <c r="L59" s="669"/>
      <c r="M59" s="669"/>
      <c r="N59" s="671"/>
      <c r="O59" s="672"/>
      <c r="P59" s="669"/>
      <c r="Q59" s="669"/>
      <c r="R59" s="669"/>
      <c r="S59" s="669"/>
      <c r="T59" s="669"/>
      <c r="U59" s="670"/>
      <c r="V59" s="590"/>
      <c r="W59" s="591"/>
      <c r="X59" s="591"/>
      <c r="Y59" s="592"/>
      <c r="Z59" s="622"/>
      <c r="AA59" s="623"/>
      <c r="AB59" s="623"/>
      <c r="AC59" s="624"/>
      <c r="AD59" s="457"/>
      <c r="AE59" s="458"/>
      <c r="AF59" s="458"/>
      <c r="AG59" s="459"/>
      <c r="AH59" s="468"/>
      <c r="AI59" s="469"/>
      <c r="AJ59" s="469"/>
      <c r="AK59" s="470"/>
      <c r="AL59" s="658"/>
      <c r="AM59" s="658"/>
      <c r="AN59" s="603"/>
      <c r="AO59" s="603"/>
      <c r="AP59" s="603"/>
      <c r="AQ59" s="603"/>
      <c r="AR59" s="603"/>
      <c r="AS59" s="604"/>
      <c r="AT59" s="41"/>
    </row>
    <row r="60" spans="2:46" ht="18" customHeight="1" x14ac:dyDescent="0.15">
      <c r="B60" s="476">
        <f>'報告書（事業主控）'!B60</f>
        <v>0</v>
      </c>
      <c r="C60" s="477"/>
      <c r="D60" s="477"/>
      <c r="E60" s="477"/>
      <c r="F60" s="477"/>
      <c r="G60" s="477"/>
      <c r="H60" s="477"/>
      <c r="I60" s="536"/>
      <c r="J60" s="476">
        <f>'報告書（事業主控）'!J60</f>
        <v>0</v>
      </c>
      <c r="K60" s="477"/>
      <c r="L60" s="477"/>
      <c r="M60" s="477"/>
      <c r="N60" s="478"/>
      <c r="O60" s="121">
        <f>'報告書（事業主控）'!O60</f>
        <v>0</v>
      </c>
      <c r="P60" s="122" t="s">
        <v>31</v>
      </c>
      <c r="Q60" s="121">
        <f>'報告書（事業主控）'!Q60</f>
        <v>0</v>
      </c>
      <c r="R60" s="122" t="s">
        <v>32</v>
      </c>
      <c r="S60" s="121">
        <f>'報告書（事業主控）'!S60</f>
        <v>0</v>
      </c>
      <c r="T60" s="497" t="s">
        <v>33</v>
      </c>
      <c r="U60" s="497"/>
      <c r="V60" s="486">
        <f>'報告書（事業主控）'!V60</f>
        <v>0</v>
      </c>
      <c r="W60" s="487"/>
      <c r="X60" s="487"/>
      <c r="Y60" s="123" t="s">
        <v>8</v>
      </c>
      <c r="Z60" s="129"/>
      <c r="AA60" s="130"/>
      <c r="AB60" s="130"/>
      <c r="AC60" s="123" t="s">
        <v>8</v>
      </c>
      <c r="AD60" s="129"/>
      <c r="AE60" s="130"/>
      <c r="AF60" s="130"/>
      <c r="AG60" s="126" t="s">
        <v>8</v>
      </c>
      <c r="AH60" s="665">
        <f>'報告書（事業主控）'!AH60</f>
        <v>0</v>
      </c>
      <c r="AI60" s="666"/>
      <c r="AJ60" s="666"/>
      <c r="AK60" s="667"/>
      <c r="AL60" s="129"/>
      <c r="AM60" s="131"/>
      <c r="AN60" s="515">
        <f>'報告書（事業主控）'!AN60</f>
        <v>0</v>
      </c>
      <c r="AO60" s="516"/>
      <c r="AP60" s="516"/>
      <c r="AQ60" s="516"/>
      <c r="AR60" s="516"/>
      <c r="AS60" s="126" t="s">
        <v>8</v>
      </c>
      <c r="AT60" s="41"/>
    </row>
    <row r="61" spans="2:46" ht="18" customHeight="1" x14ac:dyDescent="0.15">
      <c r="B61" s="479"/>
      <c r="C61" s="480"/>
      <c r="D61" s="480"/>
      <c r="E61" s="480"/>
      <c r="F61" s="480"/>
      <c r="G61" s="480"/>
      <c r="H61" s="480"/>
      <c r="I61" s="561"/>
      <c r="J61" s="479"/>
      <c r="K61" s="480"/>
      <c r="L61" s="480"/>
      <c r="M61" s="480"/>
      <c r="N61" s="481"/>
      <c r="O61" s="54">
        <f>'報告書（事業主控）'!O61</f>
        <v>0</v>
      </c>
      <c r="P61" s="106" t="s">
        <v>31</v>
      </c>
      <c r="Q61" s="54">
        <f>'報告書（事業主控）'!Q61</f>
        <v>0</v>
      </c>
      <c r="R61" s="106" t="s">
        <v>32</v>
      </c>
      <c r="S61" s="54">
        <f>'報告書（事業主控）'!S61</f>
        <v>0</v>
      </c>
      <c r="T61" s="542" t="s">
        <v>34</v>
      </c>
      <c r="U61" s="542"/>
      <c r="V61" s="532">
        <f>'報告書（事業主控）'!V61</f>
        <v>0</v>
      </c>
      <c r="W61" s="533"/>
      <c r="X61" s="533"/>
      <c r="Y61" s="533"/>
      <c r="Z61" s="532">
        <f>'報告書（事業主控）'!Z61</f>
        <v>0</v>
      </c>
      <c r="AA61" s="533"/>
      <c r="AB61" s="533"/>
      <c r="AC61" s="533"/>
      <c r="AD61" s="532">
        <f>'報告書（事業主控）'!AD61</f>
        <v>0</v>
      </c>
      <c r="AE61" s="533"/>
      <c r="AF61" s="533"/>
      <c r="AG61" s="534"/>
      <c r="AH61" s="460">
        <f>'報告書（事業主控）'!AH61</f>
        <v>0</v>
      </c>
      <c r="AI61" s="461"/>
      <c r="AJ61" s="461"/>
      <c r="AK61" s="535"/>
      <c r="AL61" s="495">
        <f>'報告書（事業主控）'!AL61</f>
        <v>0</v>
      </c>
      <c r="AM61" s="496"/>
      <c r="AN61" s="532">
        <f>'報告書（事業主控）'!AN61</f>
        <v>0</v>
      </c>
      <c r="AO61" s="533"/>
      <c r="AP61" s="533"/>
      <c r="AQ61" s="533"/>
      <c r="AR61" s="533"/>
      <c r="AS61" s="102"/>
      <c r="AT61" s="41"/>
    </row>
    <row r="62" spans="2:46" ht="18" customHeight="1" x14ac:dyDescent="0.15">
      <c r="B62" s="562">
        <f>'報告書（事業主控）'!B62</f>
        <v>0</v>
      </c>
      <c r="C62" s="563"/>
      <c r="D62" s="563"/>
      <c r="E62" s="563"/>
      <c r="F62" s="563"/>
      <c r="G62" s="563"/>
      <c r="H62" s="563"/>
      <c r="I62" s="564"/>
      <c r="J62" s="562">
        <f>'報告書（事業主控）'!J62</f>
        <v>0</v>
      </c>
      <c r="K62" s="563"/>
      <c r="L62" s="563"/>
      <c r="M62" s="563"/>
      <c r="N62" s="565"/>
      <c r="O62" s="52">
        <f>'報告書（事業主控）'!O62</f>
        <v>0</v>
      </c>
      <c r="P62" s="105" t="s">
        <v>31</v>
      </c>
      <c r="Q62" s="52">
        <f>'報告書（事業主控）'!Q62</f>
        <v>0</v>
      </c>
      <c r="R62" s="105" t="s">
        <v>32</v>
      </c>
      <c r="S62" s="52">
        <f>'報告書（事業主控）'!S62</f>
        <v>0</v>
      </c>
      <c r="T62" s="462" t="s">
        <v>33</v>
      </c>
      <c r="U62" s="462"/>
      <c r="V62" s="486">
        <f>'報告書（事業主控）'!V62</f>
        <v>0</v>
      </c>
      <c r="W62" s="487"/>
      <c r="X62" s="487"/>
      <c r="Y62" s="128"/>
      <c r="Z62" s="129"/>
      <c r="AA62" s="130"/>
      <c r="AB62" s="130"/>
      <c r="AC62" s="128"/>
      <c r="AD62" s="129"/>
      <c r="AE62" s="130"/>
      <c r="AF62" s="130"/>
      <c r="AG62" s="128"/>
      <c r="AH62" s="515">
        <f>'報告書（事業主控）'!AH62</f>
        <v>0</v>
      </c>
      <c r="AI62" s="516"/>
      <c r="AJ62" s="516"/>
      <c r="AK62" s="605"/>
      <c r="AL62" s="129"/>
      <c r="AM62" s="131"/>
      <c r="AN62" s="515">
        <f>'報告書（事業主控）'!AN62</f>
        <v>0</v>
      </c>
      <c r="AO62" s="516"/>
      <c r="AP62" s="516"/>
      <c r="AQ62" s="516"/>
      <c r="AR62" s="516"/>
      <c r="AS62" s="132"/>
      <c r="AT62" s="41"/>
    </row>
    <row r="63" spans="2:46" ht="18" customHeight="1" x14ac:dyDescent="0.15">
      <c r="B63" s="479"/>
      <c r="C63" s="480"/>
      <c r="D63" s="480"/>
      <c r="E63" s="480"/>
      <c r="F63" s="480"/>
      <c r="G63" s="480"/>
      <c r="H63" s="480"/>
      <c r="I63" s="561"/>
      <c r="J63" s="479"/>
      <c r="K63" s="480"/>
      <c r="L63" s="480"/>
      <c r="M63" s="480"/>
      <c r="N63" s="481"/>
      <c r="O63" s="54">
        <f>'報告書（事業主控）'!O63</f>
        <v>0</v>
      </c>
      <c r="P63" s="106" t="s">
        <v>31</v>
      </c>
      <c r="Q63" s="54">
        <f>'報告書（事業主控）'!Q63</f>
        <v>0</v>
      </c>
      <c r="R63" s="106" t="s">
        <v>32</v>
      </c>
      <c r="S63" s="54">
        <f>'報告書（事業主控）'!S63</f>
        <v>0</v>
      </c>
      <c r="T63" s="542" t="s">
        <v>34</v>
      </c>
      <c r="U63" s="542"/>
      <c r="V63" s="460">
        <f>'報告書（事業主控）'!V63</f>
        <v>0</v>
      </c>
      <c r="W63" s="461"/>
      <c r="X63" s="461"/>
      <c r="Y63" s="461"/>
      <c r="Z63" s="460">
        <f>'報告書（事業主控）'!Z63</f>
        <v>0</v>
      </c>
      <c r="AA63" s="461"/>
      <c r="AB63" s="461"/>
      <c r="AC63" s="461"/>
      <c r="AD63" s="460">
        <f>'報告書（事業主控）'!AD63</f>
        <v>0</v>
      </c>
      <c r="AE63" s="461"/>
      <c r="AF63" s="461"/>
      <c r="AG63" s="461"/>
      <c r="AH63" s="460">
        <f>'報告書（事業主控）'!AH63</f>
        <v>0</v>
      </c>
      <c r="AI63" s="461"/>
      <c r="AJ63" s="461"/>
      <c r="AK63" s="535"/>
      <c r="AL63" s="495">
        <f>'報告書（事業主控）'!AL63</f>
        <v>0</v>
      </c>
      <c r="AM63" s="496"/>
      <c r="AN63" s="532">
        <f>'報告書（事業主控）'!AN63</f>
        <v>0</v>
      </c>
      <c r="AO63" s="533"/>
      <c r="AP63" s="533"/>
      <c r="AQ63" s="533"/>
      <c r="AR63" s="533"/>
      <c r="AS63" s="102"/>
      <c r="AT63" s="41"/>
    </row>
    <row r="64" spans="2:46" ht="18" customHeight="1" x14ac:dyDescent="0.15">
      <c r="B64" s="562">
        <f>'報告書（事業主控）'!B64</f>
        <v>0</v>
      </c>
      <c r="C64" s="563"/>
      <c r="D64" s="563"/>
      <c r="E64" s="563"/>
      <c r="F64" s="563"/>
      <c r="G64" s="563"/>
      <c r="H64" s="563"/>
      <c r="I64" s="564"/>
      <c r="J64" s="562">
        <f>'報告書（事業主控）'!J64</f>
        <v>0</v>
      </c>
      <c r="K64" s="563"/>
      <c r="L64" s="563"/>
      <c r="M64" s="563"/>
      <c r="N64" s="565"/>
      <c r="O64" s="52">
        <f>'報告書（事業主控）'!O64</f>
        <v>0</v>
      </c>
      <c r="P64" s="105" t="s">
        <v>31</v>
      </c>
      <c r="Q64" s="52">
        <f>'報告書（事業主控）'!Q64</f>
        <v>0</v>
      </c>
      <c r="R64" s="105" t="s">
        <v>32</v>
      </c>
      <c r="S64" s="52">
        <f>'報告書（事業主控）'!S64</f>
        <v>0</v>
      </c>
      <c r="T64" s="462" t="s">
        <v>33</v>
      </c>
      <c r="U64" s="462"/>
      <c r="V64" s="486">
        <f>'報告書（事業主控）'!V64</f>
        <v>0</v>
      </c>
      <c r="W64" s="487"/>
      <c r="X64" s="487"/>
      <c r="Y64" s="128"/>
      <c r="Z64" s="129"/>
      <c r="AA64" s="130"/>
      <c r="AB64" s="130"/>
      <c r="AC64" s="128"/>
      <c r="AD64" s="129"/>
      <c r="AE64" s="130"/>
      <c r="AF64" s="130"/>
      <c r="AG64" s="128"/>
      <c r="AH64" s="515">
        <f>'報告書（事業主控）'!AH64</f>
        <v>0</v>
      </c>
      <c r="AI64" s="516"/>
      <c r="AJ64" s="516"/>
      <c r="AK64" s="605"/>
      <c r="AL64" s="129"/>
      <c r="AM64" s="131"/>
      <c r="AN64" s="515">
        <f>'報告書（事業主控）'!AN64</f>
        <v>0</v>
      </c>
      <c r="AO64" s="516"/>
      <c r="AP64" s="516"/>
      <c r="AQ64" s="516"/>
      <c r="AR64" s="516"/>
      <c r="AS64" s="132"/>
      <c r="AT64" s="41"/>
    </row>
    <row r="65" spans="2:46" ht="18" customHeight="1" x14ac:dyDescent="0.15">
      <c r="B65" s="479"/>
      <c r="C65" s="480"/>
      <c r="D65" s="480"/>
      <c r="E65" s="480"/>
      <c r="F65" s="480"/>
      <c r="G65" s="480"/>
      <c r="H65" s="480"/>
      <c r="I65" s="561"/>
      <c r="J65" s="479"/>
      <c r="K65" s="480"/>
      <c r="L65" s="480"/>
      <c r="M65" s="480"/>
      <c r="N65" s="481"/>
      <c r="O65" s="54">
        <f>'報告書（事業主控）'!O65</f>
        <v>0</v>
      </c>
      <c r="P65" s="106" t="s">
        <v>31</v>
      </c>
      <c r="Q65" s="54">
        <f>'報告書（事業主控）'!Q65</f>
        <v>0</v>
      </c>
      <c r="R65" s="106" t="s">
        <v>32</v>
      </c>
      <c r="S65" s="54">
        <f>'報告書（事業主控）'!S65</f>
        <v>0</v>
      </c>
      <c r="T65" s="542" t="s">
        <v>34</v>
      </c>
      <c r="U65" s="542"/>
      <c r="V65" s="460">
        <f>'報告書（事業主控）'!V65</f>
        <v>0</v>
      </c>
      <c r="W65" s="461"/>
      <c r="X65" s="461"/>
      <c r="Y65" s="461"/>
      <c r="Z65" s="460">
        <f>'報告書（事業主控）'!Z65</f>
        <v>0</v>
      </c>
      <c r="AA65" s="461"/>
      <c r="AB65" s="461"/>
      <c r="AC65" s="461"/>
      <c r="AD65" s="460">
        <f>'報告書（事業主控）'!AD65</f>
        <v>0</v>
      </c>
      <c r="AE65" s="461"/>
      <c r="AF65" s="461"/>
      <c r="AG65" s="461"/>
      <c r="AH65" s="460">
        <f>'報告書（事業主控）'!AH65</f>
        <v>0</v>
      </c>
      <c r="AI65" s="461"/>
      <c r="AJ65" s="461"/>
      <c r="AK65" s="535"/>
      <c r="AL65" s="495">
        <f>'報告書（事業主控）'!AL65</f>
        <v>0</v>
      </c>
      <c r="AM65" s="496"/>
      <c r="AN65" s="532">
        <f>'報告書（事業主控）'!AN65</f>
        <v>0</v>
      </c>
      <c r="AO65" s="533"/>
      <c r="AP65" s="533"/>
      <c r="AQ65" s="533"/>
      <c r="AR65" s="533"/>
      <c r="AS65" s="102"/>
      <c r="AT65" s="41"/>
    </row>
    <row r="66" spans="2:46" ht="18" customHeight="1" x14ac:dyDescent="0.15">
      <c r="B66" s="562">
        <f>'報告書（事業主控）'!B66</f>
        <v>0</v>
      </c>
      <c r="C66" s="563"/>
      <c r="D66" s="563"/>
      <c r="E66" s="563"/>
      <c r="F66" s="563"/>
      <c r="G66" s="563"/>
      <c r="H66" s="563"/>
      <c r="I66" s="564"/>
      <c r="J66" s="562">
        <f>'報告書（事業主控）'!J66</f>
        <v>0</v>
      </c>
      <c r="K66" s="563"/>
      <c r="L66" s="563"/>
      <c r="M66" s="563"/>
      <c r="N66" s="565"/>
      <c r="O66" s="52">
        <f>'報告書（事業主控）'!O66</f>
        <v>0</v>
      </c>
      <c r="P66" s="105" t="s">
        <v>31</v>
      </c>
      <c r="Q66" s="52">
        <f>'報告書（事業主控）'!Q66</f>
        <v>0</v>
      </c>
      <c r="R66" s="105" t="s">
        <v>32</v>
      </c>
      <c r="S66" s="52">
        <f>'報告書（事業主控）'!S66</f>
        <v>0</v>
      </c>
      <c r="T66" s="462" t="s">
        <v>33</v>
      </c>
      <c r="U66" s="462"/>
      <c r="V66" s="486">
        <f>'報告書（事業主控）'!V66</f>
        <v>0</v>
      </c>
      <c r="W66" s="487"/>
      <c r="X66" s="487"/>
      <c r="Y66" s="128"/>
      <c r="Z66" s="129"/>
      <c r="AA66" s="130"/>
      <c r="AB66" s="130"/>
      <c r="AC66" s="128"/>
      <c r="AD66" s="129"/>
      <c r="AE66" s="130"/>
      <c r="AF66" s="130"/>
      <c r="AG66" s="128"/>
      <c r="AH66" s="515">
        <f>'報告書（事業主控）'!AH66</f>
        <v>0</v>
      </c>
      <c r="AI66" s="516"/>
      <c r="AJ66" s="516"/>
      <c r="AK66" s="605"/>
      <c r="AL66" s="129"/>
      <c r="AM66" s="131"/>
      <c r="AN66" s="515">
        <f>'報告書（事業主控）'!AN66</f>
        <v>0</v>
      </c>
      <c r="AO66" s="516"/>
      <c r="AP66" s="516"/>
      <c r="AQ66" s="516"/>
      <c r="AR66" s="516"/>
      <c r="AS66" s="132"/>
      <c r="AT66" s="41"/>
    </row>
    <row r="67" spans="2:46" ht="18" customHeight="1" x14ac:dyDescent="0.15">
      <c r="B67" s="479"/>
      <c r="C67" s="480"/>
      <c r="D67" s="480"/>
      <c r="E67" s="480"/>
      <c r="F67" s="480"/>
      <c r="G67" s="480"/>
      <c r="H67" s="480"/>
      <c r="I67" s="561"/>
      <c r="J67" s="479"/>
      <c r="K67" s="480"/>
      <c r="L67" s="480"/>
      <c r="M67" s="480"/>
      <c r="N67" s="481"/>
      <c r="O67" s="54">
        <f>'報告書（事業主控）'!O67</f>
        <v>0</v>
      </c>
      <c r="P67" s="106" t="s">
        <v>31</v>
      </c>
      <c r="Q67" s="54">
        <f>'報告書（事業主控）'!Q67</f>
        <v>0</v>
      </c>
      <c r="R67" s="106" t="s">
        <v>32</v>
      </c>
      <c r="S67" s="54">
        <f>'報告書（事業主控）'!S67</f>
        <v>0</v>
      </c>
      <c r="T67" s="542" t="s">
        <v>34</v>
      </c>
      <c r="U67" s="542"/>
      <c r="V67" s="460">
        <f>'報告書（事業主控）'!V67</f>
        <v>0</v>
      </c>
      <c r="W67" s="461"/>
      <c r="X67" s="461"/>
      <c r="Y67" s="461"/>
      <c r="Z67" s="460">
        <f>'報告書（事業主控）'!Z67</f>
        <v>0</v>
      </c>
      <c r="AA67" s="461"/>
      <c r="AB67" s="461"/>
      <c r="AC67" s="461"/>
      <c r="AD67" s="460">
        <f>'報告書（事業主控）'!AD67</f>
        <v>0</v>
      </c>
      <c r="AE67" s="461"/>
      <c r="AF67" s="461"/>
      <c r="AG67" s="461"/>
      <c r="AH67" s="460">
        <f>'報告書（事業主控）'!AH67</f>
        <v>0</v>
      </c>
      <c r="AI67" s="461"/>
      <c r="AJ67" s="461"/>
      <c r="AK67" s="535"/>
      <c r="AL67" s="495">
        <f>'報告書（事業主控）'!AL67</f>
        <v>0</v>
      </c>
      <c r="AM67" s="496"/>
      <c r="AN67" s="532">
        <f>'報告書（事業主控）'!AN67</f>
        <v>0</v>
      </c>
      <c r="AO67" s="533"/>
      <c r="AP67" s="533"/>
      <c r="AQ67" s="533"/>
      <c r="AR67" s="533"/>
      <c r="AS67" s="102"/>
      <c r="AT67" s="41"/>
    </row>
    <row r="68" spans="2:46" ht="18" customHeight="1" x14ac:dyDescent="0.15">
      <c r="B68" s="562">
        <f>'報告書（事業主控）'!B68</f>
        <v>0</v>
      </c>
      <c r="C68" s="563"/>
      <c r="D68" s="563"/>
      <c r="E68" s="563"/>
      <c r="F68" s="563"/>
      <c r="G68" s="563"/>
      <c r="H68" s="563"/>
      <c r="I68" s="564"/>
      <c r="J68" s="562">
        <f>'報告書（事業主控）'!J68</f>
        <v>0</v>
      </c>
      <c r="K68" s="563"/>
      <c r="L68" s="563"/>
      <c r="M68" s="563"/>
      <c r="N68" s="565"/>
      <c r="O68" s="52">
        <f>'報告書（事業主控）'!O68</f>
        <v>0</v>
      </c>
      <c r="P68" s="105" t="s">
        <v>31</v>
      </c>
      <c r="Q68" s="52">
        <f>'報告書（事業主控）'!Q68</f>
        <v>0</v>
      </c>
      <c r="R68" s="105" t="s">
        <v>32</v>
      </c>
      <c r="S68" s="52">
        <f>'報告書（事業主控）'!S68</f>
        <v>0</v>
      </c>
      <c r="T68" s="462" t="s">
        <v>33</v>
      </c>
      <c r="U68" s="462"/>
      <c r="V68" s="486">
        <f>'報告書（事業主控）'!V68</f>
        <v>0</v>
      </c>
      <c r="W68" s="487"/>
      <c r="X68" s="487"/>
      <c r="Y68" s="128"/>
      <c r="Z68" s="129"/>
      <c r="AA68" s="130"/>
      <c r="AB68" s="130"/>
      <c r="AC68" s="128"/>
      <c r="AD68" s="129"/>
      <c r="AE68" s="130"/>
      <c r="AF68" s="130"/>
      <c r="AG68" s="128"/>
      <c r="AH68" s="515">
        <f>'報告書（事業主控）'!AH68</f>
        <v>0</v>
      </c>
      <c r="AI68" s="516"/>
      <c r="AJ68" s="516"/>
      <c r="AK68" s="605"/>
      <c r="AL68" s="129"/>
      <c r="AM68" s="131"/>
      <c r="AN68" s="515">
        <f>'報告書（事業主控）'!AN68</f>
        <v>0</v>
      </c>
      <c r="AO68" s="516"/>
      <c r="AP68" s="516"/>
      <c r="AQ68" s="516"/>
      <c r="AR68" s="516"/>
      <c r="AS68" s="132"/>
      <c r="AT68" s="41"/>
    </row>
    <row r="69" spans="2:46" ht="18" customHeight="1" x14ac:dyDescent="0.15">
      <c r="B69" s="479"/>
      <c r="C69" s="480"/>
      <c r="D69" s="480"/>
      <c r="E69" s="480"/>
      <c r="F69" s="480"/>
      <c r="G69" s="480"/>
      <c r="H69" s="480"/>
      <c r="I69" s="561"/>
      <c r="J69" s="479"/>
      <c r="K69" s="480"/>
      <c r="L69" s="480"/>
      <c r="M69" s="480"/>
      <c r="N69" s="481"/>
      <c r="O69" s="54">
        <f>'報告書（事業主控）'!O69</f>
        <v>0</v>
      </c>
      <c r="P69" s="106" t="s">
        <v>31</v>
      </c>
      <c r="Q69" s="54">
        <f>'報告書（事業主控）'!Q69</f>
        <v>0</v>
      </c>
      <c r="R69" s="106" t="s">
        <v>32</v>
      </c>
      <c r="S69" s="54">
        <f>'報告書（事業主控）'!S69</f>
        <v>0</v>
      </c>
      <c r="T69" s="542" t="s">
        <v>34</v>
      </c>
      <c r="U69" s="542"/>
      <c r="V69" s="460">
        <f>'報告書（事業主控）'!V69</f>
        <v>0</v>
      </c>
      <c r="W69" s="461"/>
      <c r="X69" s="461"/>
      <c r="Y69" s="461"/>
      <c r="Z69" s="460">
        <f>'報告書（事業主控）'!Z69</f>
        <v>0</v>
      </c>
      <c r="AA69" s="461"/>
      <c r="AB69" s="461"/>
      <c r="AC69" s="461"/>
      <c r="AD69" s="460">
        <f>'報告書（事業主控）'!AD69</f>
        <v>0</v>
      </c>
      <c r="AE69" s="461"/>
      <c r="AF69" s="461"/>
      <c r="AG69" s="461"/>
      <c r="AH69" s="460">
        <f>'報告書（事業主控）'!AH69</f>
        <v>0</v>
      </c>
      <c r="AI69" s="461"/>
      <c r="AJ69" s="461"/>
      <c r="AK69" s="535"/>
      <c r="AL69" s="495">
        <f>'報告書（事業主控）'!AL69</f>
        <v>0</v>
      </c>
      <c r="AM69" s="496"/>
      <c r="AN69" s="532">
        <f>'報告書（事業主控）'!AN69</f>
        <v>0</v>
      </c>
      <c r="AO69" s="533"/>
      <c r="AP69" s="533"/>
      <c r="AQ69" s="533"/>
      <c r="AR69" s="533"/>
      <c r="AS69" s="102"/>
      <c r="AT69" s="41"/>
    </row>
    <row r="70" spans="2:46" ht="18" customHeight="1" x14ac:dyDescent="0.15">
      <c r="B70" s="562">
        <f>'報告書（事業主控）'!B70</f>
        <v>0</v>
      </c>
      <c r="C70" s="563"/>
      <c r="D70" s="563"/>
      <c r="E70" s="563"/>
      <c r="F70" s="563"/>
      <c r="G70" s="563"/>
      <c r="H70" s="563"/>
      <c r="I70" s="564"/>
      <c r="J70" s="562">
        <f>'報告書（事業主控）'!J70</f>
        <v>0</v>
      </c>
      <c r="K70" s="563"/>
      <c r="L70" s="563"/>
      <c r="M70" s="563"/>
      <c r="N70" s="565"/>
      <c r="O70" s="52">
        <f>'報告書（事業主控）'!O70</f>
        <v>0</v>
      </c>
      <c r="P70" s="105" t="s">
        <v>31</v>
      </c>
      <c r="Q70" s="52">
        <f>'報告書（事業主控）'!Q70</f>
        <v>0</v>
      </c>
      <c r="R70" s="105" t="s">
        <v>32</v>
      </c>
      <c r="S70" s="52">
        <f>'報告書（事業主控）'!S70</f>
        <v>0</v>
      </c>
      <c r="T70" s="462" t="s">
        <v>33</v>
      </c>
      <c r="U70" s="462"/>
      <c r="V70" s="486">
        <f>'報告書（事業主控）'!V70</f>
        <v>0</v>
      </c>
      <c r="W70" s="487"/>
      <c r="X70" s="487"/>
      <c r="Y70" s="128"/>
      <c r="Z70" s="129"/>
      <c r="AA70" s="130"/>
      <c r="AB70" s="130"/>
      <c r="AC70" s="128"/>
      <c r="AD70" s="129"/>
      <c r="AE70" s="130"/>
      <c r="AF70" s="130"/>
      <c r="AG70" s="128"/>
      <c r="AH70" s="515">
        <f>'報告書（事業主控）'!AH70</f>
        <v>0</v>
      </c>
      <c r="AI70" s="516"/>
      <c r="AJ70" s="516"/>
      <c r="AK70" s="605"/>
      <c r="AL70" s="129"/>
      <c r="AM70" s="131"/>
      <c r="AN70" s="515">
        <f>'報告書（事業主控）'!AN70</f>
        <v>0</v>
      </c>
      <c r="AO70" s="516"/>
      <c r="AP70" s="516"/>
      <c r="AQ70" s="516"/>
      <c r="AR70" s="516"/>
      <c r="AS70" s="132"/>
      <c r="AT70" s="41"/>
    </row>
    <row r="71" spans="2:46" ht="18" customHeight="1" x14ac:dyDescent="0.15">
      <c r="B71" s="479"/>
      <c r="C71" s="480"/>
      <c r="D71" s="480"/>
      <c r="E71" s="480"/>
      <c r="F71" s="480"/>
      <c r="G71" s="480"/>
      <c r="H71" s="480"/>
      <c r="I71" s="561"/>
      <c r="J71" s="479"/>
      <c r="K71" s="480"/>
      <c r="L71" s="480"/>
      <c r="M71" s="480"/>
      <c r="N71" s="481"/>
      <c r="O71" s="54">
        <f>'報告書（事業主控）'!O71</f>
        <v>0</v>
      </c>
      <c r="P71" s="106" t="s">
        <v>31</v>
      </c>
      <c r="Q71" s="54">
        <f>'報告書（事業主控）'!Q71</f>
        <v>0</v>
      </c>
      <c r="R71" s="106" t="s">
        <v>32</v>
      </c>
      <c r="S71" s="54">
        <f>'報告書（事業主控）'!S71</f>
        <v>0</v>
      </c>
      <c r="T71" s="542" t="s">
        <v>34</v>
      </c>
      <c r="U71" s="542"/>
      <c r="V71" s="460">
        <f>'報告書（事業主控）'!V71</f>
        <v>0</v>
      </c>
      <c r="W71" s="461"/>
      <c r="X71" s="461"/>
      <c r="Y71" s="461"/>
      <c r="Z71" s="460">
        <f>'報告書（事業主控）'!Z71</f>
        <v>0</v>
      </c>
      <c r="AA71" s="461"/>
      <c r="AB71" s="461"/>
      <c r="AC71" s="461"/>
      <c r="AD71" s="460">
        <f>'報告書（事業主控）'!AD71</f>
        <v>0</v>
      </c>
      <c r="AE71" s="461"/>
      <c r="AF71" s="461"/>
      <c r="AG71" s="461"/>
      <c r="AH71" s="460">
        <f>'報告書（事業主控）'!AH71</f>
        <v>0</v>
      </c>
      <c r="AI71" s="461"/>
      <c r="AJ71" s="461"/>
      <c r="AK71" s="535"/>
      <c r="AL71" s="495">
        <f>'報告書（事業主控）'!AL71</f>
        <v>0</v>
      </c>
      <c r="AM71" s="496"/>
      <c r="AN71" s="532">
        <f>'報告書（事業主控）'!AN71</f>
        <v>0</v>
      </c>
      <c r="AO71" s="533"/>
      <c r="AP71" s="533"/>
      <c r="AQ71" s="533"/>
      <c r="AR71" s="533"/>
      <c r="AS71" s="102"/>
      <c r="AT71" s="41"/>
    </row>
    <row r="72" spans="2:46" ht="18" customHeight="1" x14ac:dyDescent="0.15">
      <c r="B72" s="562">
        <f>'報告書（事業主控）'!B72</f>
        <v>0</v>
      </c>
      <c r="C72" s="563"/>
      <c r="D72" s="563"/>
      <c r="E72" s="563"/>
      <c r="F72" s="563"/>
      <c r="G72" s="563"/>
      <c r="H72" s="563"/>
      <c r="I72" s="564"/>
      <c r="J72" s="562">
        <f>'報告書（事業主控）'!J72</f>
        <v>0</v>
      </c>
      <c r="K72" s="563"/>
      <c r="L72" s="563"/>
      <c r="M72" s="563"/>
      <c r="N72" s="565"/>
      <c r="O72" s="52">
        <f>'報告書（事業主控）'!O72</f>
        <v>0</v>
      </c>
      <c r="P72" s="105" t="s">
        <v>31</v>
      </c>
      <c r="Q72" s="52">
        <f>'報告書（事業主控）'!Q72</f>
        <v>0</v>
      </c>
      <c r="R72" s="105" t="s">
        <v>32</v>
      </c>
      <c r="S72" s="52">
        <f>'報告書（事業主控）'!S72</f>
        <v>0</v>
      </c>
      <c r="T72" s="462" t="s">
        <v>33</v>
      </c>
      <c r="U72" s="462"/>
      <c r="V72" s="486">
        <f>'報告書（事業主控）'!V72</f>
        <v>0</v>
      </c>
      <c r="W72" s="487"/>
      <c r="X72" s="487"/>
      <c r="Y72" s="128"/>
      <c r="Z72" s="129"/>
      <c r="AA72" s="130"/>
      <c r="AB72" s="130"/>
      <c r="AC72" s="128"/>
      <c r="AD72" s="129"/>
      <c r="AE72" s="130"/>
      <c r="AF72" s="130"/>
      <c r="AG72" s="128"/>
      <c r="AH72" s="515">
        <f>'報告書（事業主控）'!AH72</f>
        <v>0</v>
      </c>
      <c r="AI72" s="516"/>
      <c r="AJ72" s="516"/>
      <c r="AK72" s="605"/>
      <c r="AL72" s="129"/>
      <c r="AM72" s="131"/>
      <c r="AN72" s="515">
        <f>'報告書（事業主控）'!AN72</f>
        <v>0</v>
      </c>
      <c r="AO72" s="516"/>
      <c r="AP72" s="516"/>
      <c r="AQ72" s="516"/>
      <c r="AR72" s="516"/>
      <c r="AS72" s="132"/>
      <c r="AT72" s="41"/>
    </row>
    <row r="73" spans="2:46" ht="18" customHeight="1" x14ac:dyDescent="0.15">
      <c r="B73" s="479"/>
      <c r="C73" s="480"/>
      <c r="D73" s="480"/>
      <c r="E73" s="480"/>
      <c r="F73" s="480"/>
      <c r="G73" s="480"/>
      <c r="H73" s="480"/>
      <c r="I73" s="561"/>
      <c r="J73" s="479"/>
      <c r="K73" s="480"/>
      <c r="L73" s="480"/>
      <c r="M73" s="480"/>
      <c r="N73" s="481"/>
      <c r="O73" s="54">
        <f>'報告書（事業主控）'!O73</f>
        <v>0</v>
      </c>
      <c r="P73" s="106" t="s">
        <v>31</v>
      </c>
      <c r="Q73" s="54">
        <f>'報告書（事業主控）'!Q73</f>
        <v>0</v>
      </c>
      <c r="R73" s="106" t="s">
        <v>32</v>
      </c>
      <c r="S73" s="54">
        <f>'報告書（事業主控）'!S73</f>
        <v>0</v>
      </c>
      <c r="T73" s="542" t="s">
        <v>34</v>
      </c>
      <c r="U73" s="542"/>
      <c r="V73" s="460">
        <f>'報告書（事業主控）'!V73</f>
        <v>0</v>
      </c>
      <c r="W73" s="461"/>
      <c r="X73" s="461"/>
      <c r="Y73" s="461"/>
      <c r="Z73" s="460">
        <f>'報告書（事業主控）'!Z73</f>
        <v>0</v>
      </c>
      <c r="AA73" s="461"/>
      <c r="AB73" s="461"/>
      <c r="AC73" s="461"/>
      <c r="AD73" s="460">
        <f>'報告書（事業主控）'!AD73</f>
        <v>0</v>
      </c>
      <c r="AE73" s="461"/>
      <c r="AF73" s="461"/>
      <c r="AG73" s="461"/>
      <c r="AH73" s="460">
        <f>'報告書（事業主控）'!AH73</f>
        <v>0</v>
      </c>
      <c r="AI73" s="461"/>
      <c r="AJ73" s="461"/>
      <c r="AK73" s="535"/>
      <c r="AL73" s="495">
        <f>'報告書（事業主控）'!AL73</f>
        <v>0</v>
      </c>
      <c r="AM73" s="496"/>
      <c r="AN73" s="532">
        <f>'報告書（事業主控）'!AN73</f>
        <v>0</v>
      </c>
      <c r="AO73" s="533"/>
      <c r="AP73" s="533"/>
      <c r="AQ73" s="533"/>
      <c r="AR73" s="533"/>
      <c r="AS73" s="102"/>
      <c r="AT73" s="41"/>
    </row>
    <row r="74" spans="2:46" ht="18" customHeight="1" x14ac:dyDescent="0.15">
      <c r="B74" s="562">
        <f>'報告書（事業主控）'!B74</f>
        <v>0</v>
      </c>
      <c r="C74" s="563"/>
      <c r="D74" s="563"/>
      <c r="E74" s="563"/>
      <c r="F74" s="563"/>
      <c r="G74" s="563"/>
      <c r="H74" s="563"/>
      <c r="I74" s="564"/>
      <c r="J74" s="562">
        <f>'報告書（事業主控）'!J74</f>
        <v>0</v>
      </c>
      <c r="K74" s="563"/>
      <c r="L74" s="563"/>
      <c r="M74" s="563"/>
      <c r="N74" s="565"/>
      <c r="O74" s="52">
        <f>'報告書（事業主控）'!O74</f>
        <v>0</v>
      </c>
      <c r="P74" s="105" t="s">
        <v>31</v>
      </c>
      <c r="Q74" s="52">
        <f>'報告書（事業主控）'!Q74</f>
        <v>0</v>
      </c>
      <c r="R74" s="105" t="s">
        <v>32</v>
      </c>
      <c r="S74" s="52">
        <f>'報告書（事業主控）'!S74</f>
        <v>0</v>
      </c>
      <c r="T74" s="462" t="s">
        <v>33</v>
      </c>
      <c r="U74" s="462"/>
      <c r="V74" s="486">
        <f>'報告書（事業主控）'!V74</f>
        <v>0</v>
      </c>
      <c r="W74" s="487"/>
      <c r="X74" s="487"/>
      <c r="Y74" s="128"/>
      <c r="Z74" s="129"/>
      <c r="AA74" s="130"/>
      <c r="AB74" s="130"/>
      <c r="AC74" s="128"/>
      <c r="AD74" s="129"/>
      <c r="AE74" s="130"/>
      <c r="AF74" s="130"/>
      <c r="AG74" s="128"/>
      <c r="AH74" s="515">
        <f>'報告書（事業主控）'!AH74</f>
        <v>0</v>
      </c>
      <c r="AI74" s="516"/>
      <c r="AJ74" s="516"/>
      <c r="AK74" s="605"/>
      <c r="AL74" s="129"/>
      <c r="AM74" s="131"/>
      <c r="AN74" s="515">
        <f>'報告書（事業主控）'!AN74</f>
        <v>0</v>
      </c>
      <c r="AO74" s="516"/>
      <c r="AP74" s="516"/>
      <c r="AQ74" s="516"/>
      <c r="AR74" s="516"/>
      <c r="AS74" s="132"/>
      <c r="AT74" s="41"/>
    </row>
    <row r="75" spans="2:46" ht="18" customHeight="1" x14ac:dyDescent="0.15">
      <c r="B75" s="479"/>
      <c r="C75" s="480"/>
      <c r="D75" s="480"/>
      <c r="E75" s="480"/>
      <c r="F75" s="480"/>
      <c r="G75" s="480"/>
      <c r="H75" s="480"/>
      <c r="I75" s="561"/>
      <c r="J75" s="479"/>
      <c r="K75" s="480"/>
      <c r="L75" s="480"/>
      <c r="M75" s="480"/>
      <c r="N75" s="481"/>
      <c r="O75" s="54">
        <f>'報告書（事業主控）'!O75</f>
        <v>0</v>
      </c>
      <c r="P75" s="106" t="s">
        <v>31</v>
      </c>
      <c r="Q75" s="54">
        <f>'報告書（事業主控）'!Q75</f>
        <v>0</v>
      </c>
      <c r="R75" s="106" t="s">
        <v>32</v>
      </c>
      <c r="S75" s="54">
        <f>'報告書（事業主控）'!S75</f>
        <v>0</v>
      </c>
      <c r="T75" s="542" t="s">
        <v>34</v>
      </c>
      <c r="U75" s="542"/>
      <c r="V75" s="460">
        <f>'報告書（事業主控）'!V75</f>
        <v>0</v>
      </c>
      <c r="W75" s="461"/>
      <c r="X75" s="461"/>
      <c r="Y75" s="461"/>
      <c r="Z75" s="460">
        <f>'報告書（事業主控）'!Z75</f>
        <v>0</v>
      </c>
      <c r="AA75" s="461"/>
      <c r="AB75" s="461"/>
      <c r="AC75" s="461"/>
      <c r="AD75" s="460">
        <f>'報告書（事業主控）'!AD75</f>
        <v>0</v>
      </c>
      <c r="AE75" s="461"/>
      <c r="AF75" s="461"/>
      <c r="AG75" s="461"/>
      <c r="AH75" s="460">
        <f>'報告書（事業主控）'!AH75</f>
        <v>0</v>
      </c>
      <c r="AI75" s="461"/>
      <c r="AJ75" s="461"/>
      <c r="AK75" s="535"/>
      <c r="AL75" s="495">
        <f>'報告書（事業主控）'!AL75</f>
        <v>0</v>
      </c>
      <c r="AM75" s="496"/>
      <c r="AN75" s="532">
        <f>'報告書（事業主控）'!AN75</f>
        <v>0</v>
      </c>
      <c r="AO75" s="533"/>
      <c r="AP75" s="533"/>
      <c r="AQ75" s="533"/>
      <c r="AR75" s="533"/>
      <c r="AS75" s="102"/>
      <c r="AT75" s="41"/>
    </row>
    <row r="76" spans="2:46" ht="18" customHeight="1" x14ac:dyDescent="0.15">
      <c r="B76" s="562">
        <f>'報告書（事業主控）'!B76</f>
        <v>0</v>
      </c>
      <c r="C76" s="563"/>
      <c r="D76" s="563"/>
      <c r="E76" s="563"/>
      <c r="F76" s="563"/>
      <c r="G76" s="563"/>
      <c r="H76" s="563"/>
      <c r="I76" s="564"/>
      <c r="J76" s="562">
        <f>'報告書（事業主控）'!J76</f>
        <v>0</v>
      </c>
      <c r="K76" s="563"/>
      <c r="L76" s="563"/>
      <c r="M76" s="563"/>
      <c r="N76" s="565"/>
      <c r="O76" s="52">
        <f>'報告書（事業主控）'!O76</f>
        <v>0</v>
      </c>
      <c r="P76" s="105" t="s">
        <v>31</v>
      </c>
      <c r="Q76" s="52">
        <f>'報告書（事業主控）'!Q76</f>
        <v>0</v>
      </c>
      <c r="R76" s="105" t="s">
        <v>32</v>
      </c>
      <c r="S76" s="52">
        <f>'報告書（事業主控）'!S76</f>
        <v>0</v>
      </c>
      <c r="T76" s="462" t="s">
        <v>33</v>
      </c>
      <c r="U76" s="462"/>
      <c r="V76" s="486">
        <f>'報告書（事業主控）'!V76</f>
        <v>0</v>
      </c>
      <c r="W76" s="487"/>
      <c r="X76" s="487"/>
      <c r="Y76" s="128"/>
      <c r="Z76" s="129"/>
      <c r="AA76" s="130"/>
      <c r="AB76" s="130"/>
      <c r="AC76" s="128"/>
      <c r="AD76" s="129"/>
      <c r="AE76" s="130"/>
      <c r="AF76" s="130"/>
      <c r="AG76" s="128"/>
      <c r="AH76" s="515">
        <f>'報告書（事業主控）'!AH76</f>
        <v>0</v>
      </c>
      <c r="AI76" s="516"/>
      <c r="AJ76" s="516"/>
      <c r="AK76" s="605"/>
      <c r="AL76" s="129"/>
      <c r="AM76" s="131"/>
      <c r="AN76" s="515">
        <f>'報告書（事業主控）'!AN76</f>
        <v>0</v>
      </c>
      <c r="AO76" s="516"/>
      <c r="AP76" s="516"/>
      <c r="AQ76" s="516"/>
      <c r="AR76" s="516"/>
      <c r="AS76" s="132"/>
      <c r="AT76" s="41"/>
    </row>
    <row r="77" spans="2:46" ht="18" customHeight="1" x14ac:dyDescent="0.15">
      <c r="B77" s="479"/>
      <c r="C77" s="480"/>
      <c r="D77" s="480"/>
      <c r="E77" s="480"/>
      <c r="F77" s="480"/>
      <c r="G77" s="480"/>
      <c r="H77" s="480"/>
      <c r="I77" s="561"/>
      <c r="J77" s="479"/>
      <c r="K77" s="480"/>
      <c r="L77" s="480"/>
      <c r="M77" s="480"/>
      <c r="N77" s="481"/>
      <c r="O77" s="54">
        <f>'報告書（事業主控）'!O77</f>
        <v>0</v>
      </c>
      <c r="P77" s="106" t="s">
        <v>31</v>
      </c>
      <c r="Q77" s="54">
        <f>'報告書（事業主控）'!Q77</f>
        <v>0</v>
      </c>
      <c r="R77" s="106" t="s">
        <v>32</v>
      </c>
      <c r="S77" s="54">
        <f>'報告書（事業主控）'!S77</f>
        <v>0</v>
      </c>
      <c r="T77" s="542" t="s">
        <v>34</v>
      </c>
      <c r="U77" s="542"/>
      <c r="V77" s="460">
        <f>'報告書（事業主控）'!V77</f>
        <v>0</v>
      </c>
      <c r="W77" s="461"/>
      <c r="X77" s="461"/>
      <c r="Y77" s="461"/>
      <c r="Z77" s="460">
        <f>'報告書（事業主控）'!Z77</f>
        <v>0</v>
      </c>
      <c r="AA77" s="461"/>
      <c r="AB77" s="461"/>
      <c r="AC77" s="461"/>
      <c r="AD77" s="460">
        <f>'報告書（事業主控）'!AD77</f>
        <v>0</v>
      </c>
      <c r="AE77" s="461"/>
      <c r="AF77" s="461"/>
      <c r="AG77" s="461"/>
      <c r="AH77" s="460">
        <f>'報告書（事業主控）'!AH77</f>
        <v>0</v>
      </c>
      <c r="AI77" s="461"/>
      <c r="AJ77" s="461"/>
      <c r="AK77" s="535"/>
      <c r="AL77" s="495">
        <f>'報告書（事業主控）'!AL77</f>
        <v>0</v>
      </c>
      <c r="AM77" s="496"/>
      <c r="AN77" s="532">
        <f>'報告書（事業主控）'!AN77</f>
        <v>0</v>
      </c>
      <c r="AO77" s="533"/>
      <c r="AP77" s="533"/>
      <c r="AQ77" s="533"/>
      <c r="AR77" s="533"/>
      <c r="AS77" s="102"/>
      <c r="AT77" s="41"/>
    </row>
    <row r="78" spans="2:46" ht="18" customHeight="1" x14ac:dyDescent="0.15">
      <c r="B78" s="367" t="s">
        <v>81</v>
      </c>
      <c r="C78" s="368"/>
      <c r="D78" s="368"/>
      <c r="E78" s="369"/>
      <c r="F78" s="543">
        <f>'報告書（事業主控）'!F78</f>
        <v>0</v>
      </c>
      <c r="G78" s="544"/>
      <c r="H78" s="544"/>
      <c r="I78" s="544"/>
      <c r="J78" s="544"/>
      <c r="K78" s="544"/>
      <c r="L78" s="544"/>
      <c r="M78" s="544"/>
      <c r="N78" s="545"/>
      <c r="O78" s="552" t="s">
        <v>82</v>
      </c>
      <c r="P78" s="553"/>
      <c r="Q78" s="553"/>
      <c r="R78" s="553"/>
      <c r="S78" s="553"/>
      <c r="T78" s="553"/>
      <c r="U78" s="554"/>
      <c r="V78" s="515">
        <f>'報告書（事業主控）'!V78</f>
        <v>0</v>
      </c>
      <c r="W78" s="516"/>
      <c r="X78" s="516"/>
      <c r="Y78" s="605"/>
      <c r="Z78" s="129"/>
      <c r="AA78" s="130"/>
      <c r="AB78" s="130"/>
      <c r="AC78" s="128"/>
      <c r="AD78" s="129"/>
      <c r="AE78" s="130"/>
      <c r="AF78" s="130"/>
      <c r="AG78" s="128"/>
      <c r="AH78" s="515">
        <f>'報告書（事業主控）'!AH78</f>
        <v>0</v>
      </c>
      <c r="AI78" s="516"/>
      <c r="AJ78" s="516"/>
      <c r="AK78" s="605"/>
      <c r="AL78" s="129"/>
      <c r="AM78" s="131"/>
      <c r="AN78" s="515">
        <f>'報告書（事業主控）'!AN78</f>
        <v>0</v>
      </c>
      <c r="AO78" s="516"/>
      <c r="AP78" s="516"/>
      <c r="AQ78" s="516"/>
      <c r="AR78" s="516"/>
      <c r="AS78" s="132"/>
      <c r="AT78" s="41"/>
    </row>
    <row r="79" spans="2:46" ht="18" customHeight="1" x14ac:dyDescent="0.15">
      <c r="B79" s="370"/>
      <c r="C79" s="371"/>
      <c r="D79" s="371"/>
      <c r="E79" s="372"/>
      <c r="F79" s="546"/>
      <c r="G79" s="547"/>
      <c r="H79" s="547"/>
      <c r="I79" s="547"/>
      <c r="J79" s="547"/>
      <c r="K79" s="547"/>
      <c r="L79" s="547"/>
      <c r="M79" s="547"/>
      <c r="N79" s="548"/>
      <c r="O79" s="555"/>
      <c r="P79" s="556"/>
      <c r="Q79" s="556"/>
      <c r="R79" s="556"/>
      <c r="S79" s="556"/>
      <c r="T79" s="556"/>
      <c r="U79" s="557"/>
      <c r="V79" s="596">
        <f>'報告書（事業主控）'!V79</f>
        <v>0</v>
      </c>
      <c r="W79" s="597"/>
      <c r="X79" s="597"/>
      <c r="Y79" s="598"/>
      <c r="Z79" s="596">
        <f>'報告書（事業主控）'!Z79</f>
        <v>0</v>
      </c>
      <c r="AA79" s="611"/>
      <c r="AB79" s="611"/>
      <c r="AC79" s="612"/>
      <c r="AD79" s="596">
        <f>'報告書（事業主控）'!AD79</f>
        <v>0</v>
      </c>
      <c r="AE79" s="611"/>
      <c r="AF79" s="611"/>
      <c r="AG79" s="612"/>
      <c r="AH79" s="596">
        <f>'報告書（事業主控）'!AH79</f>
        <v>0</v>
      </c>
      <c r="AI79" s="610"/>
      <c r="AJ79" s="610"/>
      <c r="AK79" s="610"/>
      <c r="AL79" s="133"/>
      <c r="AM79" s="134"/>
      <c r="AN79" s="596">
        <f>'報告書（事業主控）'!AN79</f>
        <v>0</v>
      </c>
      <c r="AO79" s="597"/>
      <c r="AP79" s="597"/>
      <c r="AQ79" s="597"/>
      <c r="AR79" s="597"/>
      <c r="AS79" s="135"/>
      <c r="AT79" s="41"/>
    </row>
    <row r="80" spans="2:46" ht="18" customHeight="1" x14ac:dyDescent="0.15">
      <c r="B80" s="373"/>
      <c r="C80" s="374"/>
      <c r="D80" s="374"/>
      <c r="E80" s="375"/>
      <c r="F80" s="549"/>
      <c r="G80" s="550"/>
      <c r="H80" s="550"/>
      <c r="I80" s="550"/>
      <c r="J80" s="550"/>
      <c r="K80" s="550"/>
      <c r="L80" s="550"/>
      <c r="M80" s="550"/>
      <c r="N80" s="551"/>
      <c r="O80" s="558"/>
      <c r="P80" s="559"/>
      <c r="Q80" s="559"/>
      <c r="R80" s="559"/>
      <c r="S80" s="559"/>
      <c r="T80" s="559"/>
      <c r="U80" s="560"/>
      <c r="V80" s="532">
        <f>'報告書（事業主控）'!V80</f>
        <v>0</v>
      </c>
      <c r="W80" s="533"/>
      <c r="X80" s="533"/>
      <c r="Y80" s="534"/>
      <c r="Z80" s="532">
        <f>'報告書（事業主控）'!Z80</f>
        <v>0</v>
      </c>
      <c r="AA80" s="533"/>
      <c r="AB80" s="533"/>
      <c r="AC80" s="534"/>
      <c r="AD80" s="532">
        <f>'報告書（事業主控）'!AD80</f>
        <v>0</v>
      </c>
      <c r="AE80" s="533"/>
      <c r="AF80" s="533"/>
      <c r="AG80" s="534"/>
      <c r="AH80" s="532">
        <f>'報告書（事業主控）'!AH80</f>
        <v>0</v>
      </c>
      <c r="AI80" s="533"/>
      <c r="AJ80" s="533"/>
      <c r="AK80" s="534"/>
      <c r="AL80" s="101"/>
      <c r="AM80" s="102"/>
      <c r="AN80" s="532">
        <f>'報告書（事業主控）'!AN80</f>
        <v>0</v>
      </c>
      <c r="AO80" s="533"/>
      <c r="AP80" s="533"/>
      <c r="AQ80" s="533"/>
      <c r="AR80" s="533"/>
      <c r="AS80" s="102"/>
      <c r="AT80" s="41"/>
    </row>
    <row r="81" spans="40:46" ht="18" customHeight="1" x14ac:dyDescent="0.15">
      <c r="AN81" s="673">
        <f>'報告書（事業主控）'!AN81</f>
        <v>0</v>
      </c>
      <c r="AO81" s="673"/>
      <c r="AP81" s="673"/>
      <c r="AQ81" s="673"/>
      <c r="AR81" s="673"/>
      <c r="AS81" s="41"/>
      <c r="AT81" s="41"/>
    </row>
    <row r="82" spans="40:46" ht="31.9" customHeight="1" x14ac:dyDescent="0.15">
      <c r="AN82" s="70"/>
      <c r="AO82" s="70"/>
      <c r="AP82" s="70"/>
      <c r="AQ82" s="70"/>
      <c r="AR82" s="70"/>
      <c r="AS82" s="41"/>
      <c r="AT82" s="41"/>
    </row>
  </sheetData>
  <sheetProtection sheet="1" objects="1" scenarios="1" selectLockedCells="1"/>
  <dataConsolidate/>
  <mergeCells count="314">
    <mergeCell ref="AR9:AS11"/>
    <mergeCell ref="AN16:AR16"/>
    <mergeCell ref="AN19:AR19"/>
    <mergeCell ref="V75:Y75"/>
    <mergeCell ref="Z75:AC75"/>
    <mergeCell ref="V74:X74"/>
    <mergeCell ref="AN81:AR81"/>
    <mergeCell ref="AN77:AR77"/>
    <mergeCell ref="V80:Y80"/>
    <mergeCell ref="Z80:AC80"/>
    <mergeCell ref="AD80:AG80"/>
    <mergeCell ref="AN29:AR29"/>
    <mergeCell ref="AH70:AK70"/>
    <mergeCell ref="AH72:AK72"/>
    <mergeCell ref="AH74:AK74"/>
    <mergeCell ref="AH76:AK76"/>
    <mergeCell ref="AH68:AK68"/>
    <mergeCell ref="AN71:AR71"/>
    <mergeCell ref="AN73:AR73"/>
    <mergeCell ref="AN72:AR72"/>
    <mergeCell ref="AL69:AM69"/>
    <mergeCell ref="AD73:AG73"/>
    <mergeCell ref="AH73:AK73"/>
    <mergeCell ref="V73:Y73"/>
    <mergeCell ref="AH80:AK80"/>
    <mergeCell ref="AN80:AR80"/>
    <mergeCell ref="AD77:AG77"/>
    <mergeCell ref="AH77:AK77"/>
    <mergeCell ref="B78:E80"/>
    <mergeCell ref="F78:N80"/>
    <mergeCell ref="AN79:AR79"/>
    <mergeCell ref="AD63:AG63"/>
    <mergeCell ref="AL63:AM63"/>
    <mergeCell ref="AN69:AR69"/>
    <mergeCell ref="AH66:AK66"/>
    <mergeCell ref="AH67:AK67"/>
    <mergeCell ref="AL67:AM67"/>
    <mergeCell ref="AN67:AR67"/>
    <mergeCell ref="AD65:AG65"/>
    <mergeCell ref="AL75:AM75"/>
    <mergeCell ref="AN75:AR75"/>
    <mergeCell ref="AD69:AG69"/>
    <mergeCell ref="AH69:AK69"/>
    <mergeCell ref="AN63:AR63"/>
    <mergeCell ref="AL65:AM65"/>
    <mergeCell ref="Z77:AC77"/>
    <mergeCell ref="AL77:AM77"/>
    <mergeCell ref="V77:Y77"/>
    <mergeCell ref="AL71:AM71"/>
    <mergeCell ref="AL73:AM73"/>
    <mergeCell ref="AD71:AG71"/>
    <mergeCell ref="AH71:AK71"/>
    <mergeCell ref="V76:X76"/>
    <mergeCell ref="B76:I77"/>
    <mergeCell ref="J76:N77"/>
    <mergeCell ref="T76:U76"/>
    <mergeCell ref="T77:U77"/>
    <mergeCell ref="B74:I75"/>
    <mergeCell ref="J74:N75"/>
    <mergeCell ref="B70:I71"/>
    <mergeCell ref="B72:I73"/>
    <mergeCell ref="Z67:AC67"/>
    <mergeCell ref="AD67:AG67"/>
    <mergeCell ref="J70:N71"/>
    <mergeCell ref="V72:X72"/>
    <mergeCell ref="AD75:AG75"/>
    <mergeCell ref="AH75:AK75"/>
    <mergeCell ref="T74:U74"/>
    <mergeCell ref="T75:U75"/>
    <mergeCell ref="Z73:AC73"/>
    <mergeCell ref="J72:N73"/>
    <mergeCell ref="T72:U72"/>
    <mergeCell ref="T73:U73"/>
    <mergeCell ref="T70:U70"/>
    <mergeCell ref="T71:U71"/>
    <mergeCell ref="V71:Y71"/>
    <mergeCell ref="Z71:AC71"/>
    <mergeCell ref="B62:I63"/>
    <mergeCell ref="J62:N63"/>
    <mergeCell ref="T62:U62"/>
    <mergeCell ref="T63:U63"/>
    <mergeCell ref="V63:Y63"/>
    <mergeCell ref="Z63:AC63"/>
    <mergeCell ref="AH79:AK79"/>
    <mergeCell ref="AH61:AK61"/>
    <mergeCell ref="AH63:AK63"/>
    <mergeCell ref="AD61:AG61"/>
    <mergeCell ref="B64:I65"/>
    <mergeCell ref="J64:N65"/>
    <mergeCell ref="T64:U64"/>
    <mergeCell ref="T65:U65"/>
    <mergeCell ref="V65:Y65"/>
    <mergeCell ref="Z65:AC65"/>
    <mergeCell ref="AH62:AK62"/>
    <mergeCell ref="AH64:AK64"/>
    <mergeCell ref="B68:I69"/>
    <mergeCell ref="J68:N69"/>
    <mergeCell ref="T68:U68"/>
    <mergeCell ref="T69:U69"/>
    <mergeCell ref="V69:Y69"/>
    <mergeCell ref="Z69:AC69"/>
    <mergeCell ref="AN61:AR61"/>
    <mergeCell ref="B66:I67"/>
    <mergeCell ref="J66:N67"/>
    <mergeCell ref="T66:U66"/>
    <mergeCell ref="T67:U67"/>
    <mergeCell ref="V67:Y67"/>
    <mergeCell ref="J53:K53"/>
    <mergeCell ref="AH65:AK65"/>
    <mergeCell ref="AL58:AM59"/>
    <mergeCell ref="AN58:AS58"/>
    <mergeCell ref="J54:J56"/>
    <mergeCell ref="K54:K56"/>
    <mergeCell ref="L54:L56"/>
    <mergeCell ref="N54:N56"/>
    <mergeCell ref="M54:M56"/>
    <mergeCell ref="O54:O56"/>
    <mergeCell ref="AH60:AK60"/>
    <mergeCell ref="B57:I59"/>
    <mergeCell ref="J57:N59"/>
    <mergeCell ref="O57:U59"/>
    <mergeCell ref="Y57:AH57"/>
    <mergeCell ref="Q54:Q56"/>
    <mergeCell ref="U54:U56"/>
    <mergeCell ref="V54:V56"/>
    <mergeCell ref="W54:W56"/>
    <mergeCell ref="B53:I56"/>
    <mergeCell ref="V58:Y59"/>
    <mergeCell ref="Z58:AC59"/>
    <mergeCell ref="AD58:AG59"/>
    <mergeCell ref="AH58:AK59"/>
    <mergeCell ref="M53:N53"/>
    <mergeCell ref="P54:P56"/>
    <mergeCell ref="B60:I61"/>
    <mergeCell ref="J60:N61"/>
    <mergeCell ref="T60:U60"/>
    <mergeCell ref="T61:U61"/>
    <mergeCell ref="V61:Y61"/>
    <mergeCell ref="Z61:AC61"/>
    <mergeCell ref="R54:R56"/>
    <mergeCell ref="U53:W53"/>
    <mergeCell ref="O53:T53"/>
    <mergeCell ref="S54:S56"/>
    <mergeCell ref="T54:T56"/>
    <mergeCell ref="AC33:AN33"/>
    <mergeCell ref="AO38:AO39"/>
    <mergeCell ref="AN60:AR60"/>
    <mergeCell ref="AP53:AQ55"/>
    <mergeCell ref="AN57:AS57"/>
    <mergeCell ref="AP38:AS39"/>
    <mergeCell ref="AL57:AM57"/>
    <mergeCell ref="AL53:AM55"/>
    <mergeCell ref="AN53:AO55"/>
    <mergeCell ref="AI38:AN39"/>
    <mergeCell ref="AR53:AS55"/>
    <mergeCell ref="AN59:AS59"/>
    <mergeCell ref="AM49:AP50"/>
    <mergeCell ref="AN17:AR17"/>
    <mergeCell ref="AM31:AN31"/>
    <mergeCell ref="O78:U80"/>
    <mergeCell ref="V78:Y78"/>
    <mergeCell ref="AH78:AK78"/>
    <mergeCell ref="AN78:AR78"/>
    <mergeCell ref="V62:X62"/>
    <mergeCell ref="V64:X64"/>
    <mergeCell ref="V66:X66"/>
    <mergeCell ref="V68:X68"/>
    <mergeCell ref="V70:X70"/>
    <mergeCell ref="AN65:AR65"/>
    <mergeCell ref="AN74:AR74"/>
    <mergeCell ref="AN76:AR76"/>
    <mergeCell ref="AN62:AR62"/>
    <mergeCell ref="AN64:AR64"/>
    <mergeCell ref="AN66:AR66"/>
    <mergeCell ref="AN68:AR68"/>
    <mergeCell ref="AN70:AR70"/>
    <mergeCell ref="T19:U19"/>
    <mergeCell ref="Z27:AC27"/>
    <mergeCell ref="AD27:AG27"/>
    <mergeCell ref="AA36:AB39"/>
    <mergeCell ref="AC34:AN34"/>
    <mergeCell ref="V79:Y79"/>
    <mergeCell ref="Z79:AC79"/>
    <mergeCell ref="AD79:AG79"/>
    <mergeCell ref="V60:X60"/>
    <mergeCell ref="AL61:AM61"/>
    <mergeCell ref="AC38:AH39"/>
    <mergeCell ref="Z14:AC15"/>
    <mergeCell ref="AD19:AG19"/>
    <mergeCell ref="AD17:AG17"/>
    <mergeCell ref="V16:X16"/>
    <mergeCell ref="V17:Y17"/>
    <mergeCell ref="V28:Y28"/>
    <mergeCell ref="X33:Z33"/>
    <mergeCell ref="AM30:AN30"/>
    <mergeCell ref="V20:X20"/>
    <mergeCell ref="V22:X22"/>
    <mergeCell ref="V24:X24"/>
    <mergeCell ref="AN18:AR18"/>
    <mergeCell ref="AN21:AR21"/>
    <mergeCell ref="V21:Y21"/>
    <mergeCell ref="Z21:AC21"/>
    <mergeCell ref="AD21:AG21"/>
    <mergeCell ref="AN23:AR23"/>
    <mergeCell ref="AN22:AR22"/>
    <mergeCell ref="AO30:AQ30"/>
    <mergeCell ref="V26:Y26"/>
    <mergeCell ref="AH26:AK26"/>
    <mergeCell ref="AH20:AK20"/>
    <mergeCell ref="AH22:AK22"/>
    <mergeCell ref="Z23:AC23"/>
    <mergeCell ref="AN28:AR28"/>
    <mergeCell ref="AN25:AR25"/>
    <mergeCell ref="AH24:AK24"/>
    <mergeCell ref="AH21:AK21"/>
    <mergeCell ref="AJ30:AL30"/>
    <mergeCell ref="AH23:AK23"/>
    <mergeCell ref="AH27:AK27"/>
    <mergeCell ref="AN27:AR27"/>
    <mergeCell ref="AN24:AR24"/>
    <mergeCell ref="AH17:AK17"/>
    <mergeCell ref="AL17:AM17"/>
    <mergeCell ref="AD23:AG23"/>
    <mergeCell ref="V27:Y27"/>
    <mergeCell ref="AN20:AR20"/>
    <mergeCell ref="AP31:AQ31"/>
    <mergeCell ref="M9:N9"/>
    <mergeCell ref="M10:M12"/>
    <mergeCell ref="N10:N12"/>
    <mergeCell ref="O9:T9"/>
    <mergeCell ref="O10:O12"/>
    <mergeCell ref="P10:P12"/>
    <mergeCell ref="Q10:Q12"/>
    <mergeCell ref="U9:W9"/>
    <mergeCell ref="U10:U12"/>
    <mergeCell ref="J18:N19"/>
    <mergeCell ref="AH19:AK19"/>
    <mergeCell ref="AN15:AS15"/>
    <mergeCell ref="Z25:AC25"/>
    <mergeCell ref="AL21:AM21"/>
    <mergeCell ref="AD25:AG25"/>
    <mergeCell ref="AH18:AK18"/>
    <mergeCell ref="AH16:AK16"/>
    <mergeCell ref="Z19:AC19"/>
    <mergeCell ref="B9:I12"/>
    <mergeCell ref="J10:J12"/>
    <mergeCell ref="K10:K12"/>
    <mergeCell ref="L10:L12"/>
    <mergeCell ref="J9:K9"/>
    <mergeCell ref="S10:S12"/>
    <mergeCell ref="B13:I15"/>
    <mergeCell ref="J13:N15"/>
    <mergeCell ref="V14:Y15"/>
    <mergeCell ref="O13:U15"/>
    <mergeCell ref="O26:U28"/>
    <mergeCell ref="T16:U16"/>
    <mergeCell ref="B20:I21"/>
    <mergeCell ref="B22:I23"/>
    <mergeCell ref="B24:I25"/>
    <mergeCell ref="B16:I17"/>
    <mergeCell ref="J22:N23"/>
    <mergeCell ref="J24:N25"/>
    <mergeCell ref="T20:U20"/>
    <mergeCell ref="T21:U21"/>
    <mergeCell ref="T22:U22"/>
    <mergeCell ref="T23:U23"/>
    <mergeCell ref="Z17:AC17"/>
    <mergeCell ref="AN26:AR26"/>
    <mergeCell ref="D34:G34"/>
    <mergeCell ref="AC36:AH37"/>
    <mergeCell ref="AP36:AS37"/>
    <mergeCell ref="AA32:AB32"/>
    <mergeCell ref="AA34:AB34"/>
    <mergeCell ref="AC32:AS32"/>
    <mergeCell ref="Z28:AC28"/>
    <mergeCell ref="AD28:AG28"/>
    <mergeCell ref="AH25:AK25"/>
    <mergeCell ref="V25:Y25"/>
    <mergeCell ref="T24:U24"/>
    <mergeCell ref="B18:I19"/>
    <mergeCell ref="AJ36:AN37"/>
    <mergeCell ref="D31:E31"/>
    <mergeCell ref="G31:H31"/>
    <mergeCell ref="AJ31:AK31"/>
    <mergeCell ref="AL25:AM25"/>
    <mergeCell ref="AH28:AK28"/>
    <mergeCell ref="J31:K31"/>
    <mergeCell ref="T25:U25"/>
    <mergeCell ref="B26:E28"/>
    <mergeCell ref="F26:N28"/>
    <mergeCell ref="N5:AE6"/>
    <mergeCell ref="Y13:AH13"/>
    <mergeCell ref="AD14:AG15"/>
    <mergeCell ref="V23:Y23"/>
    <mergeCell ref="T17:U17"/>
    <mergeCell ref="AN13:AS13"/>
    <mergeCell ref="AH14:AK15"/>
    <mergeCell ref="AP9:AQ11"/>
    <mergeCell ref="R10:R12"/>
    <mergeCell ref="J20:N21"/>
    <mergeCell ref="V10:V12"/>
    <mergeCell ref="W10:W12"/>
    <mergeCell ref="T10:T12"/>
    <mergeCell ref="V19:Y19"/>
    <mergeCell ref="V18:X18"/>
    <mergeCell ref="AL9:AM11"/>
    <mergeCell ref="AN9:AO11"/>
    <mergeCell ref="AL23:AM23"/>
    <mergeCell ref="T18:U18"/>
    <mergeCell ref="J16:N17"/>
    <mergeCell ref="AN14:AS14"/>
    <mergeCell ref="AL14:AM15"/>
    <mergeCell ref="AM5:AP6"/>
    <mergeCell ref="AL19:AM19"/>
  </mergeCells>
  <phoneticPr fontId="2"/>
  <conditionalFormatting sqref="V17:Y17 V19:Y19 V21:Y21 V23:Y23 V25:Y25 V63:Y63 V61:Y61 V65:Y65 V67:Y67 V69:Y69 V71:Y71 V73:Y73 V75:Y75 V77:Y77">
    <cfRule type="expression" priority="1" stopIfTrue="1">
      <formula>V16="賃金で算定"</formula>
    </cfRule>
  </conditionalFormatting>
  <dataValidations count="1">
    <dataValidation showInputMessage="1" showErrorMessage="1" sqref="V16:X16 V18:X18 V20:X20 V22:X22 V24:X24 V62:X62 V60:X60 V64:X64 V66:X66 V68:X68 V70:X70 V72:X72 V74:X74 V76:X76" xr:uid="{00000000-0002-0000-0100-000000000000}"/>
  </dataValidations>
  <printOptions horizontalCentered="1"/>
  <pageMargins left="0.39370078740157483" right="0.39370078740157483" top="0.39370078740157483" bottom="0.39370078740157483" header="0.19685039370078741" footer="0.19685039370078741"/>
  <pageSetup paperSize="9" scale="94" orientation="landscape" errors="blank" r:id="rId1"/>
  <headerFooter alignWithMargins="0"/>
  <rowBreaks count="1" manualBreakCount="1">
    <brk id="41" max="4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20</vt:i4>
      </vt:variant>
    </vt:vector>
  </HeadingPairs>
  <TitlesOfParts>
    <vt:vector size="22" baseType="lpstr">
      <vt:lpstr>報告書（事業主控）</vt:lpstr>
      <vt:lpstr>報告書（提出用）</vt:lpstr>
      <vt:lpstr>_10月</vt:lpstr>
      <vt:lpstr>_11月</vt:lpstr>
      <vt:lpstr>_12月</vt:lpstr>
      <vt:lpstr>_1月</vt:lpstr>
      <vt:lpstr>_2月</vt:lpstr>
      <vt:lpstr>_3月</vt:lpstr>
      <vt:lpstr>_4月</vt:lpstr>
      <vt:lpstr>_5月</vt:lpstr>
      <vt:lpstr>_6月</vt:lpstr>
      <vt:lpstr>_7月</vt:lpstr>
      <vt:lpstr>_8月</vt:lpstr>
      <vt:lpstr>_9月</vt:lpstr>
      <vt:lpstr>空白</vt:lpstr>
      <vt:lpstr>対象年1_3月</vt:lpstr>
      <vt:lpstr>対象年2_3月</vt:lpstr>
      <vt:lpstr>対象年3月</vt:lpstr>
      <vt:lpstr>平31_1</vt:lpstr>
      <vt:lpstr>平31_2</vt:lpstr>
      <vt:lpstr>平31_3</vt:lpstr>
      <vt:lpstr>平31_4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2017-04-17T06:35:03Z</dcterms:created>
  <dcterms:modified xsi:type="dcterms:W3CDTF">2025-03-06T04:08:35Z</dcterms:modified>
</cp:coreProperties>
</file>