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e\OneDrive\Desktop\qsWorldRankings\"/>
    </mc:Choice>
  </mc:AlternateContent>
  <xr:revisionPtr revIDLastSave="0" documentId="13_ncr:1_{6F7ED0D8-1758-4ACA-A71D-3B28C06EB2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ItemsList (3)" sheetId="1" r:id="rId1"/>
  </sheets>
  <definedNames>
    <definedName name="_xlnm._FilterDatabase" localSheetId="0" hidden="1">'woItemsList (3)'!$A$1:$L$1423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1" l="1"/>
  <c r="I7" i="1"/>
  <c r="I8" i="1"/>
  <c r="I17" i="1"/>
  <c r="I18" i="1"/>
  <c r="I35" i="1"/>
  <c r="I36" i="1"/>
  <c r="I43" i="1"/>
  <c r="I44" i="1"/>
  <c r="I51" i="1"/>
  <c r="I52" i="1"/>
  <c r="I62" i="1"/>
  <c r="I63" i="1"/>
  <c r="I66" i="1"/>
  <c r="I67" i="1"/>
  <c r="I84" i="1"/>
  <c r="I85" i="1"/>
  <c r="I97" i="1"/>
  <c r="I98" i="1"/>
  <c r="I103" i="1"/>
  <c r="I104" i="1"/>
  <c r="I105" i="1"/>
  <c r="I106" i="1"/>
  <c r="I107" i="1"/>
  <c r="I108" i="1"/>
  <c r="I113" i="1"/>
  <c r="I114" i="1"/>
  <c r="I117" i="1"/>
  <c r="I118" i="1"/>
  <c r="I119" i="1"/>
  <c r="I120" i="1"/>
  <c r="I126" i="1"/>
  <c r="I127" i="1"/>
  <c r="I128" i="1"/>
  <c r="I130" i="1"/>
  <c r="I131" i="1"/>
  <c r="I132" i="1"/>
  <c r="I133" i="1"/>
  <c r="I142" i="1"/>
  <c r="I143" i="1"/>
  <c r="I144" i="1"/>
  <c r="I145" i="1"/>
  <c r="I148" i="1"/>
  <c r="I149" i="1"/>
  <c r="I156" i="1"/>
  <c r="I157" i="1"/>
  <c r="I165" i="1"/>
  <c r="I166" i="1"/>
  <c r="I168" i="1"/>
  <c r="I169" i="1"/>
  <c r="I173" i="1"/>
  <c r="I174" i="1"/>
  <c r="I175" i="1"/>
  <c r="I176" i="1"/>
  <c r="I180" i="1"/>
  <c r="I181" i="1"/>
  <c r="I182" i="1"/>
  <c r="I183" i="1"/>
  <c r="I184" i="1"/>
  <c r="I186" i="1"/>
  <c r="I187" i="1"/>
  <c r="I188" i="1"/>
  <c r="I191" i="1"/>
  <c r="I192" i="1"/>
  <c r="I196" i="1"/>
  <c r="I197" i="1"/>
  <c r="I198" i="1"/>
  <c r="I199" i="1"/>
  <c r="I204" i="1"/>
  <c r="I205" i="1"/>
  <c r="I206" i="1"/>
  <c r="I207" i="1"/>
  <c r="I209" i="1"/>
  <c r="I210" i="1"/>
  <c r="I211" i="1"/>
  <c r="I212" i="1"/>
  <c r="I213" i="1"/>
  <c r="I214" i="1"/>
  <c r="I216" i="1"/>
  <c r="I217" i="1"/>
  <c r="I218" i="1"/>
  <c r="I219" i="1"/>
  <c r="I221" i="1"/>
  <c r="I222" i="1"/>
  <c r="I223" i="1"/>
  <c r="I224" i="1"/>
  <c r="I225" i="1"/>
  <c r="I226" i="1"/>
  <c r="I227" i="1"/>
  <c r="I228" i="1"/>
  <c r="I234" i="1"/>
  <c r="I235" i="1"/>
  <c r="I236" i="1"/>
  <c r="I237" i="1"/>
  <c r="I238" i="1"/>
  <c r="I239" i="1"/>
  <c r="I240" i="1"/>
  <c r="I241" i="1"/>
  <c r="I242" i="1"/>
  <c r="I244" i="1"/>
  <c r="I245" i="1"/>
  <c r="I246" i="1"/>
  <c r="I247" i="1"/>
  <c r="I248" i="1"/>
  <c r="I249" i="1"/>
  <c r="I250" i="1"/>
  <c r="I254" i="1"/>
  <c r="I255" i="1"/>
  <c r="I256" i="1"/>
  <c r="I257" i="1"/>
  <c r="I258" i="1"/>
  <c r="I259" i="1"/>
  <c r="I261" i="1"/>
  <c r="I262" i="1"/>
  <c r="I263" i="1"/>
  <c r="I264" i="1"/>
  <c r="I265" i="1"/>
  <c r="I266" i="1"/>
  <c r="I268" i="1"/>
  <c r="I269" i="1"/>
  <c r="I270" i="1"/>
  <c r="I271" i="1"/>
  <c r="I272" i="1"/>
  <c r="I273" i="1"/>
  <c r="I274" i="1"/>
  <c r="I276" i="1"/>
  <c r="I277" i="1"/>
  <c r="I282" i="1"/>
  <c r="I283" i="1"/>
  <c r="I284" i="1"/>
  <c r="I285" i="1"/>
  <c r="I286" i="1"/>
  <c r="I287" i="1"/>
  <c r="I288" i="1"/>
  <c r="I289" i="1"/>
  <c r="I290" i="1"/>
  <c r="I291" i="1"/>
  <c r="I292" i="1"/>
  <c r="I295" i="1"/>
  <c r="I296" i="1"/>
  <c r="I298" i="1"/>
  <c r="I299" i="1"/>
  <c r="I300" i="1"/>
  <c r="I301" i="1"/>
  <c r="I302" i="1"/>
  <c r="I303" i="1"/>
  <c r="I310" i="1"/>
  <c r="I311" i="1"/>
  <c r="I312" i="1"/>
  <c r="I313" i="1"/>
  <c r="I314" i="1"/>
  <c r="I315" i="1"/>
  <c r="I316" i="1"/>
  <c r="I318" i="1"/>
  <c r="I319" i="1"/>
  <c r="I320" i="1"/>
  <c r="I321" i="1"/>
  <c r="I322" i="1"/>
  <c r="I326" i="1"/>
  <c r="I327" i="1"/>
  <c r="I329" i="1"/>
  <c r="I330" i="1"/>
  <c r="I336" i="1"/>
  <c r="I337" i="1"/>
  <c r="I338" i="1"/>
  <c r="I341" i="1"/>
  <c r="I342" i="1"/>
  <c r="I344" i="1"/>
  <c r="I345" i="1"/>
  <c r="I348" i="1"/>
  <c r="I349" i="1"/>
  <c r="I350" i="1"/>
  <c r="I351" i="1"/>
  <c r="I352" i="1"/>
  <c r="I353" i="1"/>
  <c r="I354" i="1"/>
  <c r="I356" i="1"/>
  <c r="I357" i="1"/>
  <c r="I358" i="1"/>
  <c r="I360" i="1"/>
  <c r="I361" i="1"/>
  <c r="I364" i="1"/>
  <c r="I365" i="1"/>
  <c r="I366" i="1"/>
  <c r="I367" i="1"/>
  <c r="I368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7" i="1"/>
  <c r="I408" i="1"/>
  <c r="I409" i="1"/>
  <c r="I410" i="1"/>
  <c r="I411" i="1"/>
  <c r="I412" i="1"/>
  <c r="I413" i="1"/>
  <c r="I414" i="1"/>
  <c r="I415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5" i="1"/>
  <c r="I456" i="1"/>
  <c r="I458" i="1"/>
  <c r="I459" i="1"/>
  <c r="I460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</calcChain>
</file>

<file path=xl/sharedStrings.xml><?xml version="1.0" encoding="utf-8"?>
<sst xmlns="http://schemas.openxmlformats.org/spreadsheetml/2006/main" count="9454" uniqueCount="5329">
  <si>
    <t>core_id</t>
  </si>
  <si>
    <t>country</t>
  </si>
  <si>
    <t>city</t>
  </si>
  <si>
    <t>nid</t>
  </si>
  <si>
    <t>title</t>
  </si>
  <si>
    <t>logo</t>
  </si>
  <si>
    <t>score</t>
  </si>
  <si>
    <t>rank_display</t>
  </si>
  <si>
    <t>asia_overall_ranking</t>
  </si>
  <si>
    <t>europe_overall_ranking</t>
  </si>
  <si>
    <t>region</t>
  </si>
  <si>
    <t>United States</t>
  </si>
  <si>
    <t>Cambridge</t>
  </si>
  <si>
    <t>/sites/default/files/massachusetts-institute-of-technology-mit_410_small.jpg</t>
  </si>
  <si>
    <t>North America</t>
  </si>
  <si>
    <t>United Kingdom</t>
  </si>
  <si>
    <t>/sites/default/files/university-of-cambridge_95_small.jpg</t>
  </si>
  <si>
    <t>Europe</t>
  </si>
  <si>
    <t>Stanford</t>
  </si>
  <si>
    <t>/sites/default/files/stanford-university_573_small.jpg</t>
  </si>
  <si>
    <t>Oxford</t>
  </si>
  <si>
    <t>/sites/default/files/university-of-oxford_478_small.jpg</t>
  </si>
  <si>
    <t>/sites/default/files/harvard-university_253_small.jpg</t>
  </si>
  <si>
    <t>Pasadena</t>
  </si>
  <si>
    <t>/sites/default/files/california-institute-of-technology-caltech_94_small.jpg</t>
  </si>
  <si>
    <t>London</t>
  </si>
  <si>
    <t>/sites/default/files/imperial-college-london_592560cf2aeae70239af4be8_small.jpg</t>
  </si>
  <si>
    <t>/sites/default/files/ucl_592560cf2aeae70239af4bf1_small.jpg</t>
  </si>
  <si>
    <t>Switzerland</t>
  </si>
  <si>
    <t>Zürich</t>
  </si>
  <si>
    <t>/sites/default/files/eth-zurich-swiss-federal-institute-of-technology_201_small.jpg</t>
  </si>
  <si>
    <t>Chicago</t>
  </si>
  <si>
    <t>/sites/default/files/university-of-chicago_120_small.jpg</t>
  </si>
  <si>
    <t>Singapore</t>
  </si>
  <si>
    <t>/sites/default/files/national-university-of-singapore-nus_443_small.jpg</t>
  </si>
  <si>
    <t>Asia</t>
  </si>
  <si>
    <t>China (Mainland)</t>
  </si>
  <si>
    <t>Beijing</t>
  </si>
  <si>
    <t>/sites/default/files/peking-university_50_small.jpg</t>
  </si>
  <si>
    <t>Philadelphia</t>
  </si>
  <si>
    <t>/sites/default/files/university-of-pennsylvania_495_small.jpg</t>
  </si>
  <si>
    <t>/sites/default/files/tsinghua-university_626_small.jpg</t>
  </si>
  <si>
    <t>Edinburgh</t>
  </si>
  <si>
    <t>/sites/default/files/the-university-of-edinburgh_180_small.jpg</t>
  </si>
  <si>
    <t>Lausanne</t>
  </si>
  <si>
    <t>/sites/default/files/epfl-ecole-polytechnique-federale-de-lausanne_592560cf2aeae70239af4b34_small.jpg</t>
  </si>
  <si>
    <t>Princeton</t>
  </si>
  <si>
    <t>/sites/default/files/princeton-university_508_small.jpg</t>
  </si>
  <si>
    <t>New Haven</t>
  </si>
  <si>
    <t>/sites/default/files/yale-university_684_small.jpg</t>
  </si>
  <si>
    <t>/sites/default/files/nanyang-technological-university-singapore-ntu_592560cf2aeae70239af4c32_small.jpg</t>
  </si>
  <si>
    <t>Ithaca</t>
  </si>
  <si>
    <t>/sites/default/files/cornell-university_143_small.jpg</t>
  </si>
  <si>
    <t>Hong Kong SAR</t>
  </si>
  <si>
    <t>Hong Kong</t>
  </si>
  <si>
    <t>/sites/default/files/the-university-of-hong-kong_268_small.jpg</t>
  </si>
  <si>
    <t>New York City</t>
  </si>
  <si>
    <t>/sites/default/files/211207010540pm571294Webp.net-resizeimage-2021-12-07T150514.382-48x48.jpg</t>
  </si>
  <si>
    <t>Japan</t>
  </si>
  <si>
    <t>Tokyo</t>
  </si>
  <si>
    <t>/sites/default/files/the-university-of-tokyo_615_small.jpg</t>
  </si>
  <si>
    <t>Baltimore</t>
  </si>
  <si>
    <t>/sites/default/files/johns-hopkins-university_305_small.jpg</t>
  </si>
  <si>
    <t>Ann Arbor</t>
  </si>
  <si>
    <t>/sites/default/files/university-of-michigan_403_small.jpg</t>
  </si>
  <si>
    <t>France</t>
  </si>
  <si>
    <t>Paris</t>
  </si>
  <si>
    <t>/sites/default/files/universit-psl_592560e69988f300e2321dfe_small.jpg</t>
  </si>
  <si>
    <t>Berkeley</t>
  </si>
  <si>
    <t>/sites/default/files/university-of-california-berkeley-ucb_84_small.jpg</t>
  </si>
  <si>
    <t>Manchester</t>
  </si>
  <si>
    <t>/sites/default/files/the-university-of-manchester_389_small.jpg</t>
  </si>
  <si>
    <t>South Korea</t>
  </si>
  <si>
    <t>Seoul</t>
  </si>
  <si>
    <t>/sites/default/files/graduate-school-of-business-seoul-national-university_553_small.jpg</t>
  </si>
  <si>
    <t>Australia</t>
  </si>
  <si>
    <t>Canberra</t>
  </si>
  <si>
    <t>/sites/default/files/ANU-crest-48x48.jpg</t>
  </si>
  <si>
    <t>Oceania</t>
  </si>
  <si>
    <t>Canada</t>
  </si>
  <si>
    <t>Montreal</t>
  </si>
  <si>
    <t>/sites/default/files/mcgill-university_592560cf2aeae70239af4c10_small.jpg</t>
  </si>
  <si>
    <t>Evanston</t>
  </si>
  <si>
    <t>/sites/default/files/northwestern-university_592560cf2aeae70239af4c50_small.jpg</t>
  </si>
  <si>
    <t>Parkville</t>
  </si>
  <si>
    <t>/sites/default/files/211118103607am165180PRIMARY-A-A4-Vertical-Housed-RGB-200px-48x48.jpg</t>
  </si>
  <si>
    <t>Shanghai</t>
  </si>
  <si>
    <t>/sites/default/files/fudan-university_218_small.jpg</t>
  </si>
  <si>
    <t>Toronto</t>
  </si>
  <si>
    <t>/sites/default/files/university-of-toronto_619_small.jpg</t>
  </si>
  <si>
    <t>Kyoto</t>
  </si>
  <si>
    <t>/sites/default/files/kyoto-university_328_small.jpg</t>
  </si>
  <si>
    <t>/sites/default/files/kings-college-london_357_small.jpg</t>
  </si>
  <si>
    <t>/sites/default/files/221024025811am165930CUHK-48x48.jpg</t>
  </si>
  <si>
    <t>/sites/default/files/new-york-university-nyu_448_small.jpg</t>
  </si>
  <si>
    <t>/sites/default/files/the-hong-kong-university-of-science-and-technology_269_small.jpg</t>
  </si>
  <si>
    <t>Sydney</t>
  </si>
  <si>
    <t>/sites/default/files/the-university-of-sydney_592560cf2aeae70239af4cd0_small.jpg</t>
  </si>
  <si>
    <t>Daejeon</t>
  </si>
  <si>
    <t>/sites/default/files/kaist-korea-advanced-institute-of-science-technology_324_small.jpg</t>
  </si>
  <si>
    <t>Hangzhou</t>
  </si>
  <si>
    <t>/sites/default/files/zhejiang-university_592560cf2aeae70239af4d37_small.jpg</t>
  </si>
  <si>
    <t>Los Angeles</t>
  </si>
  <si>
    <t>/sites/default/files/university-of-california-los-angeles-ucla_87_small.jpg</t>
  </si>
  <si>
    <t>/sites/default/files/221220094647am317557UNSW-Sydney-Logo-jpeg-48x48.jpg</t>
  </si>
  <si>
    <t>/sites/default/files/shanghai-jiao-tong-university_556_small.jpg</t>
  </si>
  <si>
    <t>Vancouver</t>
  </si>
  <si>
    <t>/sites/default/files/university-of-british-columbia_70_small.jpg</t>
  </si>
  <si>
    <t>Palaiseau Cedex</t>
  </si>
  <si>
    <t>/sites/default/files/institut-polytechnique-de-paris_5f3a6d4210ca6076bc71cae4_small.jpg</t>
  </si>
  <si>
    <t>Germany</t>
  </si>
  <si>
    <t>Munich</t>
  </si>
  <si>
    <t>/sites/default/files/technical-university-of-munich_599_small.jpg</t>
  </si>
  <si>
    <t>Durham</t>
  </si>
  <si>
    <t>/sites/default/files/duke-university_168_small.jpg</t>
  </si>
  <si>
    <t>Brisbane City</t>
  </si>
  <si>
    <t>/sites/default/files/210824044126am970441uq-logo-48x48.jpg</t>
  </si>
  <si>
    <t>Pittsburgh</t>
  </si>
  <si>
    <t>/sites/default/files/carnegie-mellon-university_101_small.jpg</t>
  </si>
  <si>
    <t>San Diego</t>
  </si>
  <si>
    <t>/sites/default/files/university-of-california-san-diego-ucsd_89_small.jpg</t>
  </si>
  <si>
    <t>/sites/default/files/city-university-of-hong-kong_592560cf2aeae70239af4b05_small.jpg</t>
  </si>
  <si>
    <t>/sites/default/files/tokyo-institute-of-technology_592560cf2aeae70239af4ceb_small.jpg</t>
  </si>
  <si>
    <t>/sites/default/files/london-school-of-economics-and-political-science-lse_362_small.jpg</t>
  </si>
  <si>
    <t>Melbourne</t>
  </si>
  <si>
    <t>/sites/default/files/monash-university_412_small.jpg</t>
  </si>
  <si>
    <t>Netherlands</t>
  </si>
  <si>
    <t>Amsterdam</t>
  </si>
  <si>
    <t>/sites/default/files/university-of-amsterdam_18_small.jpg</t>
  </si>
  <si>
    <t>/sites/default/files/ludwig-maximilians-universitt-mnchen_420_small.jpg</t>
  </si>
  <si>
    <t>/sites/default/files/sorbonne-university_5a6afcfecb4de709397114fe_small.jpg</t>
  </si>
  <si>
    <t>Delft</t>
  </si>
  <si>
    <t>/sites/default/files/delft-university-of-technology_155_small.jpg</t>
  </si>
  <si>
    <t>Bristol</t>
  </si>
  <si>
    <t>/sites/default/files/university-of-bristol_69_small.jpg</t>
  </si>
  <si>
    <t>Providence</t>
  </si>
  <si>
    <t>/sites/default/files/brown-university_72_small.jpg</t>
  </si>
  <si>
    <t>Coventry</t>
  </si>
  <si>
    <t>/sites/default/files/the-university-of-warwick_664_small.jpg</t>
  </si>
  <si>
    <t>69117 Heidelberg,</t>
  </si>
  <si>
    <t>/sites/default/files/221104124726pm969012uniHD-siegel-200x200k-48x48.jpg</t>
  </si>
  <si>
    <t>/sites/default/files/the-hong-kong-polytechnic-university_267_small.jpg</t>
  </si>
  <si>
    <t>Argentina</t>
  </si>
  <si>
    <t>Buenos Aires</t>
  </si>
  <si>
    <t>/sites/default/files/universidad-de-buenos-aires-uba_78_small.jpg</t>
  </si>
  <si>
    <t>Latin America</t>
  </si>
  <si>
    <t>Osaka City</t>
  </si>
  <si>
    <t>/sites/default/files/osaka-university_472_small.jpg</t>
  </si>
  <si>
    <t>Gif-sur-Yvette,</t>
  </si>
  <si>
    <t>/sites/default/files/universit-paris-saclay_592560cf2aeae70239af4c6e_small.jpg</t>
  </si>
  <si>
    <t>Malaysia</t>
  </si>
  <si>
    <t>Kuala Lumpur</t>
  </si>
  <si>
    <t>/sites/default/files/universiti-malaya-um_383_small.jpg</t>
  </si>
  <si>
    <t xml:space="preserve">Pohang </t>
  </si>
  <si>
    <t>/sites/default/files/pohang-university-of-science-and-technology-postech_592560cf2aeae70239af4c7b_small.jpg</t>
  </si>
  <si>
    <t>Austin</t>
  </si>
  <si>
    <t>/sites/default/files/university-of-texas-at-austin_604_small.jpg</t>
  </si>
  <si>
    <t>/sites/default/files/yonsei-university_688_small.jpg</t>
  </si>
  <si>
    <t>/sites/default/files/korea-university_325_small.jpg</t>
  </si>
  <si>
    <t>Russia</t>
  </si>
  <si>
    <t>Moscow</t>
  </si>
  <si>
    <t>/sites/default/files/lomonosov-moscow-state-university-_592560cf2aeae70239af4c27_small.jpg</t>
  </si>
  <si>
    <t>Belgium</t>
  </si>
  <si>
    <t>Leuven</t>
  </si>
  <si>
    <t>/sites/default/files/ku-leuven_592560cf2aeae70239af4aec_small.jpg</t>
  </si>
  <si>
    <t>Taiwan</t>
  </si>
  <si>
    <t>Taipei City</t>
  </si>
  <si>
    <t>/sites/default/files/national-taiwan-university-ntu_592560cf2aeae70239af4c3c_small.jpg</t>
  </si>
  <si>
    <t>Southampton</t>
  </si>
  <si>
    <t>/sites/default/files/university-of-southampton_567_small.jpg</t>
  </si>
  <si>
    <t>Sendai City</t>
  </si>
  <si>
    <t>/sites/default/files/tohoku-university_611_small.jpg</t>
  </si>
  <si>
    <t>Seattle</t>
  </si>
  <si>
    <t>/sites/default/files/university-of-washington_592560cf2aeae70239af4d1e_small.jpg</t>
  </si>
  <si>
    <t>Glasgow</t>
  </si>
  <si>
    <t>/sites/default/files/university-of-glasgow_592560cf2aeae70239af4b6c_small.jpg</t>
  </si>
  <si>
    <t>Denmark</t>
  </si>
  <si>
    <t>Copenhagen</t>
  </si>
  <si>
    <t>/sites/default/files/university-of-copenhagen_141_small.jpg</t>
  </si>
  <si>
    <t>Madison</t>
  </si>
  <si>
    <t>/sites/default/files/university-of-wisconsin-madison_678_small.jpg</t>
  </si>
  <si>
    <t>/sites/default/files/university-of-zurich_693_small.jpg</t>
  </si>
  <si>
    <t>Champaign</t>
  </si>
  <si>
    <t>/sites/default/files/university-of-illinois-at-urbana-champaign_2090_small.jpg</t>
  </si>
  <si>
    <t>Leeds</t>
  </si>
  <si>
    <t>/sites/default/files/University-of-Leeds-2-1-48x48.jpg</t>
  </si>
  <si>
    <t>New Zealand</t>
  </si>
  <si>
    <t>Auckland</t>
  </si>
  <si>
    <t>/sites/default/files/221206065357am877738QS-Website-logo-01-48x48.jpg</t>
  </si>
  <si>
    <t>Atlanta</t>
  </si>
  <si>
    <t>/sites/default/files/georgia-institute-of-technology_225_small.jpg</t>
  </si>
  <si>
    <t>Sweden</t>
  </si>
  <si>
    <t>Stockholm</t>
  </si>
  <si>
    <t>/sites/default/files/kth-royal-institute-of-technology-_592560cf2aeae70239af4c9b_small.jpg</t>
  </si>
  <si>
    <t>Perth</t>
  </si>
  <si>
    <t>/sites/default/files/the-university-of-western-australia_673_small.jpg</t>
  </si>
  <si>
    <t>Birmingham</t>
  </si>
  <si>
    <t>/sites/default/files/university-of-birmingham_59_small.jpg</t>
  </si>
  <si>
    <t>/sites/default/files/durham-university_170_small.jpg</t>
  </si>
  <si>
    <t>University Park</t>
  </si>
  <si>
    <t>/sites/default/files/pennsylvania-state-university_494_small.jpg</t>
  </si>
  <si>
    <t>Hefei</t>
  </si>
  <si>
    <t>/sites/default/files/university-of-science-and-technology-of-china_122_small.jpg</t>
  </si>
  <si>
    <t>Lund</t>
  </si>
  <si>
    <t>/sites/default/files/lund-university_371_small.jpg</t>
  </si>
  <si>
    <t>Sheffield</t>
  </si>
  <si>
    <t>/sites/default/files/the-university-of-sheffield_592560cf2aeae70239af4cb1_small.jpg</t>
  </si>
  <si>
    <t>St. Andrews</t>
  </si>
  <si>
    <t>/sites/default/files/university-of-st-andrews_570_small.jpg</t>
  </si>
  <si>
    <t>Ireland</t>
  </si>
  <si>
    <t>Dublin</t>
  </si>
  <si>
    <t>/sites/default/files/trinity-college-dublin-the-university-of-dublin_167_small.jpg</t>
  </si>
  <si>
    <t>Suwon</t>
  </si>
  <si>
    <t>/sites/default/files/sungkyunkwan-universityskku_592560cf2aeae70239af4cc9_small.jpg</t>
  </si>
  <si>
    <t>Houston</t>
  </si>
  <si>
    <t>/sites/default/files/rice-university_524_small.jpg</t>
  </si>
  <si>
    <t>Norway</t>
  </si>
  <si>
    <t>Oslo</t>
  </si>
  <si>
    <t>/sites/default/files/university-of-oslo_473_small.jpg</t>
  </si>
  <si>
    <t>Davis</t>
  </si>
  <si>
    <t>/sites/default/files/university-of-california-davis_592560cf2aeae70239af4ad8_small.jpg</t>
  </si>
  <si>
    <t>Chapel Hill</t>
  </si>
  <si>
    <t>/sites/default/files/university-of-north-carolina-chapel-hill_424_small.jpg</t>
  </si>
  <si>
    <t>Kongens Lyngby</t>
  </si>
  <si>
    <t>/sites/default/files/technical-university-of-denmark_592560cf2aeae70239af4cd8_small.jpg</t>
  </si>
  <si>
    <t>Mexico</t>
  </si>
  <si>
    <t>Mexico City</t>
  </si>
  <si>
    <t>/sites/default/files/universidad-nacional-autnoma-de-mxico-unam_425_small.jpg</t>
  </si>
  <si>
    <t>Saudi Arabia</t>
  </si>
  <si>
    <t>Jeddah</t>
  </si>
  <si>
    <t>/sites/default/files/king-abdulaziz-university-kau_1172_small.jpg</t>
  </si>
  <si>
    <t>Finland</t>
  </si>
  <si>
    <t>Helsinki</t>
  </si>
  <si>
    <t>/sites/default/files/university-of-helsinki_260_small.jpg</t>
  </si>
  <si>
    <t>Boston</t>
  </si>
  <si>
    <t>/sites/default/files/boston-university_592560cf2aeae70239af4ac2_small.jpg</t>
  </si>
  <si>
    <t>Adelaide</t>
  </si>
  <si>
    <t>/sites/default/files/the-university-of-adelaide_10_small.jpg</t>
  </si>
  <si>
    <t>Edmonton</t>
  </si>
  <si>
    <t>/sites/default/files/university-of-alberta_15_small.jpg</t>
  </si>
  <si>
    <t>Lyon</t>
  </si>
  <si>
    <t>/sites/default/files/cole-normale-suprieure-de-lyon_175_small.jpg</t>
  </si>
  <si>
    <t>Nagoya</t>
  </si>
  <si>
    <t>/sites/default/files/nagoya-university_427_small.jpg</t>
  </si>
  <si>
    <t>Utrecht</t>
  </si>
  <si>
    <t>/sites/default/files/utrecht-university_646_small.jpg</t>
  </si>
  <si>
    <t>Nottingham</t>
  </si>
  <si>
    <t>/sites/default/files/the-university-of-nottingham_592560cf2aeae70239af4c4e_small.jpg</t>
  </si>
  <si>
    <t>Brazil</t>
  </si>
  <si>
    <t>São Paulo</t>
  </si>
  <si>
    <t>/sites/default/files/universidade-de-so-paulo_550_small.jpg</t>
  </si>
  <si>
    <t>Espoo</t>
  </si>
  <si>
    <t>/sites/default/files/aalto-university_261_small.jpg</t>
  </si>
  <si>
    <t>/sites/default/files/universit-de-montral_417_small.jpg</t>
  </si>
  <si>
    <t>Berlin</t>
  </si>
  <si>
    <t>/sites/default/files/freie-universitaet-berlin_215_small.jpg</t>
  </si>
  <si>
    <t>St. Louis</t>
  </si>
  <si>
    <t>/sites/default/files/washington-university-in-st.-louis_668_small.jpg</t>
  </si>
  <si>
    <t>Bern</t>
  </si>
  <si>
    <t>/sites/default/files/university-of-bern_55_small.jpg</t>
  </si>
  <si>
    <t>Chile</t>
  </si>
  <si>
    <t>Santiago</t>
  </si>
  <si>
    <t>/sites/default/files/pontificia-universidad-catlica-de-chile-uc_107_small.jpg</t>
  </si>
  <si>
    <t>Newcastle upon Tyne</t>
  </si>
  <si>
    <t>/sites/default/files/newcastle-university_592560cf2aeae70239af4c45_small.jpg</t>
  </si>
  <si>
    <t>Seri Kembangan</t>
  </si>
  <si>
    <t>/sites/default/files/universiti-putra-malaysia-upm_385_small.jpg</t>
  </si>
  <si>
    <t>Wageningen</t>
  </si>
  <si>
    <t>/sites/default/files/wageningen-university_659_small.jpg</t>
  </si>
  <si>
    <t>Gothenburg</t>
  </si>
  <si>
    <t>/sites/default/files/chalmers-university-of-technology_592560cf2aeae70239af4af7_small.jpg</t>
  </si>
  <si>
    <t>/sites/default/files/queen-mary-university-of-london_592560cf2aeae70239af4bea_small.jpg</t>
  </si>
  <si>
    <t>Geneva</t>
  </si>
  <si>
    <t>/sites/default/files/university-of-geneva_221_small.jpg</t>
  </si>
  <si>
    <t>Uppsala</t>
  </si>
  <si>
    <t>/sites/default/files/uppsala-university_643_small.jpg</t>
  </si>
  <si>
    <t>West Lafayette</t>
  </si>
  <si>
    <t>/sites/default/files/purdue-university_510_small.jpg</t>
  </si>
  <si>
    <t>Bangi</t>
  </si>
  <si>
    <t>/sites/default/files/universiti-kebangsaan-malaysia-ukm_384_small.jpg</t>
  </si>
  <si>
    <t>/sites/default/files/humboldt-universitt-zu-berlin_272_small.jpg</t>
  </si>
  <si>
    <t>Leiden</t>
  </si>
  <si>
    <t>/sites/default/files/leiden-university_340_small.jpg</t>
  </si>
  <si>
    <t>Nanjing</t>
  </si>
  <si>
    <t>/sites/default/files/nanjing-university_430_small.jpg</t>
  </si>
  <si>
    <t>/sites/default/files/university-of-southern-california_569_small.jpg</t>
  </si>
  <si>
    <t>Fukuoka City</t>
  </si>
  <si>
    <t>/sites/default/files/kyushu-university_331_small.jpg</t>
  </si>
  <si>
    <t>Basel</t>
  </si>
  <si>
    <t>/sites/default/files/university-of-basel_46_small.jpg</t>
  </si>
  <si>
    <t>Haymarket</t>
  </si>
  <si>
    <t>/sites/default/files/university-of-technology-sydney_592560cf2aeae70239af4ccf_small.jpg</t>
  </si>
  <si>
    <t>Eindhoven</t>
  </si>
  <si>
    <t>/sites/default/files/eindhoven-university-of-technology_592560cf2aeae70239af4b3c_small.jpg</t>
  </si>
  <si>
    <t>Italy</t>
  </si>
  <si>
    <t>Milan</t>
  </si>
  <si>
    <t>/sites/default/files/politecnico-di-milano_592560cf2aeae70239af4c1c_small.jpg</t>
  </si>
  <si>
    <t>Columbus</t>
  </si>
  <si>
    <t>/sites/default/files/the-ohio-state-university_465_small.jpg</t>
  </si>
  <si>
    <t>Sapporo</t>
  </si>
  <si>
    <t>/sites/default/files/hokkaido-university_266_small.jpg</t>
  </si>
  <si>
    <t>Karlsruhe</t>
  </si>
  <si>
    <t>/sites/default/files/kit-karlsruhe-institute-of-technology_310_small.jpg</t>
  </si>
  <si>
    <t>Ghent</t>
  </si>
  <si>
    <t>/sites/default/files/ghent-university_228_small.jpg</t>
  </si>
  <si>
    <t>Gelugor</t>
  </si>
  <si>
    <t>/sites/default/files/universiti-sains-malaysia-usm_386_small.jpg</t>
  </si>
  <si>
    <t>Groningen</t>
  </si>
  <si>
    <t>/sites/default/files/university-of-groningen_243_small.jpg</t>
  </si>
  <si>
    <t>Lancaster,</t>
  </si>
  <si>
    <t>/sites/default/files/lancaster-university_335_small.jpg</t>
  </si>
  <si>
    <t>Aachen</t>
  </si>
  <si>
    <t>/sites/default/files/rwth-aachen-university_4_small.jpg</t>
  </si>
  <si>
    <t>Rochester</t>
  </si>
  <si>
    <t>/sites/default/files/university-of-rochester_592560cf2aeae70239af4c96_small.jpg</t>
  </si>
  <si>
    <t>Santa Barbara</t>
  </si>
  <si>
    <t>/sites/default/files/university-of-california-santa-barbara-ucsb_91_small.jpg</t>
  </si>
  <si>
    <t>Kazakhstan</t>
  </si>
  <si>
    <t>Almaty</t>
  </si>
  <si>
    <t>/sites/default/files/al-farabi-kazakh-national-university_2146_small.jpg</t>
  </si>
  <si>
    <t>Austria</t>
  </si>
  <si>
    <t>Vienna</t>
  </si>
  <si>
    <t>/sites/default/files/university-of-vienna_652_small.jpg</t>
  </si>
  <si>
    <t>Hamilton</t>
  </si>
  <si>
    <t>/sites/default/files/mcmaster-university_397_small.jpg</t>
  </si>
  <si>
    <t>/sites/default/files/stockholm-university_577_small.jpg</t>
  </si>
  <si>
    <t>Waterloo</t>
  </si>
  <si>
    <t>/sites/default/files/university-of-waterloo_670_small.jpg</t>
  </si>
  <si>
    <t>/sites/default/files/emory-university_185_small.jpg</t>
  </si>
  <si>
    <t>India</t>
  </si>
  <si>
    <t>Bangalore</t>
  </si>
  <si>
    <t>/sites/default/files/indian-institute-of-science-iisc-bangalore_22878_small.jpg</t>
  </si>
  <si>
    <t>/sites/default/files/hanyang-university_250_small.jpg</t>
  </si>
  <si>
    <t>/sites/default/files/technische-universitt-berlin-tu-berlin_595_small.jpg</t>
  </si>
  <si>
    <t>East Lansing</t>
  </si>
  <si>
    <t>/sites/default/files/michigan-state-university_402_small.jpg</t>
  </si>
  <si>
    <t>Dhahran</t>
  </si>
  <si>
    <t>/sites/default/files/king-fahd-university-of-petroleum-minerals_779_small.jpg</t>
  </si>
  <si>
    <t>Aarhus</t>
  </si>
  <si>
    <t>/sites/default/files/aarhus-university_592560cf2aeae70239af4a8a_small.jpg</t>
  </si>
  <si>
    <t>York</t>
  </si>
  <si>
    <t>/sites/default/files/university-of-york_689_small.jpg</t>
  </si>
  <si>
    <t>Exeter</t>
  </si>
  <si>
    <t>/sites/default/files/221117102054am246521University-of-Exeter-Simplified-Logo-Portrait-positive-200-x-200-48x48.jpg</t>
  </si>
  <si>
    <t>College Station</t>
  </si>
  <si>
    <t>/sites/default/files/texas-am-university_592560cf2aeae70239af4ce2_small.jpg</t>
  </si>
  <si>
    <t>College Park</t>
  </si>
  <si>
    <t>/sites/default/files/university-of-maryland-college-park_393_small.jpg</t>
  </si>
  <si>
    <t>Cardiff</t>
  </si>
  <si>
    <t>/sites/default/files/cardiff-university_592560cf2aeae70239af4ae6_small.jpg</t>
  </si>
  <si>
    <t>Bologna</t>
  </si>
  <si>
    <t>/sites/default/files/alma-mater-studiorum-university-of-bologna_592560cf2aeae70239af4ac0_small.jpg</t>
  </si>
  <si>
    <t>/sites/default/files/universidad-de-chile_121_small.jpg</t>
  </si>
  <si>
    <t>Tübingen</t>
  </si>
  <si>
    <t>/sites/default/files/eberhard-karls-universitt-tbingen_629_small.jpg</t>
  </si>
  <si>
    <t>Monterrey</t>
  </si>
  <si>
    <t>/sites/default/files/instituto-tecnolgico-y-de-estudios-superiores-de-monterrey_592560cf2aeae70239af4cd6_small.jpg</t>
  </si>
  <si>
    <t>Rome</t>
  </si>
  <si>
    <t>/sites/default/files/sapienza-university-of-rome_592560cf2aeae70239af4c97_small.jpg</t>
  </si>
  <si>
    <t>Mumbai</t>
  </si>
  <si>
    <t>/sites/default/files/indian-institute-of-technology-bombay-iitb_281_small.jpg</t>
  </si>
  <si>
    <t>/sites/default/files/the-university-of-western-ontario_674_small.jpg</t>
  </si>
  <si>
    <t>/sites/default/files/ecole-des-ponts-paristech_187_small.jpg</t>
  </si>
  <si>
    <t>New Delhi</t>
  </si>
  <si>
    <t>/sites/default/files/indian-institute-of-technology-delhi-iitd_282_small.jpg</t>
  </si>
  <si>
    <t>Cleveland</t>
  </si>
  <si>
    <t>/sites/default/files/case-western-reserve-university_102_small.jpg</t>
  </si>
  <si>
    <t>Hsinchu City</t>
  </si>
  <si>
    <t>/sites/default/files/national-tsing-hua-university_442_small.jpg</t>
  </si>
  <si>
    <t>Spain</t>
  </si>
  <si>
    <t>Barcelona</t>
  </si>
  <si>
    <t>/sites/default/files/universitat-autnoma-de-barcelona_592560cf2aeae70239af4ab0_small.jpg</t>
  </si>
  <si>
    <t>/sites/default/files/vienna-university-of-technology_653_small.jpg</t>
  </si>
  <si>
    <t>Bath</t>
  </si>
  <si>
    <t>/sites/default/files/university-of-bath_47_small.jpg</t>
  </si>
  <si>
    <t>United Arab Emirates</t>
  </si>
  <si>
    <t>Abu Dhabi</t>
  </si>
  <si>
    <t>/sites/default/files/khalifa-university-of-science-and-technology_592560e19988f300e2320ee2_small.jpg</t>
  </si>
  <si>
    <t>/sites/default/files/university-college-dublin_166_small.jpg</t>
  </si>
  <si>
    <t>/sites/default/files/university-of-pittsburgh_500_small.jpg</t>
  </si>
  <si>
    <t>/sites/default/files/university-of-barcelona_592560cf2aeae70239af4aaf_small.jpg</t>
  </si>
  <si>
    <t>/sites/default/files/university-of-gothenburg_233_small.jpg</t>
  </si>
  <si>
    <t>Minneapolis</t>
  </si>
  <si>
    <t>/sites/default/files/university-of-minnesota_408_small.jpg</t>
  </si>
  <si>
    <t>Wollongong</t>
  </si>
  <si>
    <t>/sites/default/files/university-of-wollongong_680_small.jpg</t>
  </si>
  <si>
    <t>Gainesville</t>
  </si>
  <si>
    <t>/sites/default/files/university-of-florida_212_small.jpg</t>
  </si>
  <si>
    <t>Freiburg im Breisgau</t>
  </si>
  <si>
    <t>/sites/default/files/albert-ludwigs-universitaet-freiburg_216_small.jpg</t>
  </si>
  <si>
    <t>/sites/default/files/rmit-university_592560cf2aeae70239af4c95_small.jpg</t>
  </si>
  <si>
    <t>Liverpool</t>
  </si>
  <si>
    <t>/sites/default/files/university-of-liverpool_350_small.jpg</t>
  </si>
  <si>
    <t>Callaghan</t>
  </si>
  <si>
    <t>/sites/default/files/the-university-of-newcastle-australia-uon_449_small.jpg</t>
  </si>
  <si>
    <t>/sites/default/files/curtin-university_150_small.jpg</t>
  </si>
  <si>
    <t>Wuhan</t>
  </si>
  <si>
    <t>/sites/default/files/wuhan-university_889_small.jpg</t>
  </si>
  <si>
    <t>/sites/default/files/macquarie-university_378_small.jpg</t>
  </si>
  <si>
    <t>Louvain-la-Neuve</t>
  </si>
  <si>
    <t>/sites/default/files/universit-catholique-de-louvain-uclouvain_592560cf2aeae70239af4aed_small.jpg</t>
  </si>
  <si>
    <t>/sites/default/files/keio-university_592560cf2aeae70239af4bbe_small.jpg</t>
  </si>
  <si>
    <t>/sites/default/files/ulsan-national-institute-of-science-and-technology-unist_5ba37add9ed419611e043517_small.jpg</t>
  </si>
  <si>
    <t>Nashville</t>
  </si>
  <si>
    <t>/sites/default/files/vanderbilt-university_649_small.jpg</t>
  </si>
  <si>
    <t>Dresden</t>
  </si>
  <si>
    <t>/sites/default/files/technische-universitt-dresden_598_small.jpg</t>
  </si>
  <si>
    <t>Bonn</t>
  </si>
  <si>
    <t>/sites/default/files/rheinische-friedrich-wilhelms-universitt-bonn_592560cf2aeae70239af4ac1_small.jpg</t>
  </si>
  <si>
    <t>/sites/default/files/220325021431am762785logo-48x48.jpg</t>
  </si>
  <si>
    <t>Skudai</t>
  </si>
  <si>
    <t>/sites/default/files/universiti-teknologi-malaysia_387_small.jpg</t>
  </si>
  <si>
    <t>/sites/default/files/university-of-lausanne_592560cf2aeae70239af4bd3_small.jpg</t>
  </si>
  <si>
    <t>Hanover</t>
  </si>
  <si>
    <t>/sites/default/files/dartmouth-college_592560cf2aeae70239af4b1c_small.jpg</t>
  </si>
  <si>
    <t>/sites/default/files/waseda-university_592560cf2aeae70239af4d1c_small.jpg</t>
  </si>
  <si>
    <t>Bergen</t>
  </si>
  <si>
    <t>/sites/default/files/university-of-bergen_53_small.jpg</t>
  </si>
  <si>
    <t>Rotterdam</t>
  </si>
  <si>
    <t>/sites/default/files/erasmus-university-rotterdam_190_small.jpg</t>
  </si>
  <si>
    <t>Qatar</t>
  </si>
  <si>
    <t>Doha</t>
  </si>
  <si>
    <t>/sites/default/files/qatar-university_2537_small.jpg</t>
  </si>
  <si>
    <t>Campinas</t>
  </si>
  <si>
    <t>/sites/default/files/universidade-estadual-de-campinas-unicamp_96_small.jpg</t>
  </si>
  <si>
    <t>Brussels</t>
  </si>
  <si>
    <t>/sites/default/files/universite-libre-de-bruxelles_75_small.jpg</t>
  </si>
  <si>
    <t>/sites/default/files/tongji-university_617_small.jpg</t>
  </si>
  <si>
    <t>Enschede</t>
  </si>
  <si>
    <t>/sites/default/files/university-of-twente_635_small.jpg</t>
  </si>
  <si>
    <t>/sites/default/files/vrije-universiteit-amsterdam_658_small.jpg</t>
  </si>
  <si>
    <t>Madrid</t>
  </si>
  <si>
    <t>/sites/default/files/universidad-autnoma-de-madrid_379_small.jpg</t>
  </si>
  <si>
    <t>Göttingen</t>
  </si>
  <si>
    <t>/sites/default/files/university-of-gttingen_234_small.jpg</t>
  </si>
  <si>
    <t>Harbin</t>
  </si>
  <si>
    <t>/sites/default/files/harbin-institute-of-technology_877_small.jpg</t>
  </si>
  <si>
    <t>Dunedin</t>
  </si>
  <si>
    <t>/sites/default/files/220609020250am605958OtagoLogoQS-48x48.jpg</t>
  </si>
  <si>
    <t>Tempe</t>
  </si>
  <si>
    <t>/sites/default/files/arizona-state-university_592560cf2aeae70239af4a9c_small.jpg</t>
  </si>
  <si>
    <t>Colombia</t>
  </si>
  <si>
    <t>Bogotá</t>
  </si>
  <si>
    <t>/sites/default/files/universidad-de-los-andes_592560cf2aeae70239af4bf6_small.jpg</t>
  </si>
  <si>
    <t>Aberdeen</t>
  </si>
  <si>
    <t>/sites/default/files/university-of-aberdeen_592560cf2aeae70239af4a8b_small.jpg</t>
  </si>
  <si>
    <t>Brisbane</t>
  </si>
  <si>
    <t>/sites/default/files/queensland-university-of-technology-qut_592560cf2aeae70239af4c88_small.jpg</t>
  </si>
  <si>
    <t>Israel</t>
  </si>
  <si>
    <t>Jerusalem</t>
  </si>
  <si>
    <t>/sites/default/files/the-hebrew-university-of-jerusalem_256_small.jpg</t>
  </si>
  <si>
    <t>Thailand</t>
  </si>
  <si>
    <t>Bangkok</t>
  </si>
  <si>
    <t>/sites/default/files/chulalongkorn-university_592560cf2aeae70239af4b01_small.jpg</t>
  </si>
  <si>
    <t>Tainan City</t>
  </si>
  <si>
    <t>/sites/default/files/221028041811am676701nckulogo2011-2-48x48.jpg</t>
  </si>
  <si>
    <t>/sites/default/files/complutense-university-of-madrid_592560cf2aeae70239af4bff_small.jpg</t>
  </si>
  <si>
    <t>Shenzhen</t>
  </si>
  <si>
    <t>/sites/default/files/220530064029am250629Screenshot-at-May-30-14-39-50-48x48.jpg</t>
  </si>
  <si>
    <t>Hamburg</t>
  </si>
  <si>
    <t>/sites/default/files/universitt-hamburg_592560cf2aeae70239af4b79_small.jpg</t>
  </si>
  <si>
    <t>Reading</t>
  </si>
  <si>
    <t>/sites/default/files/university-of-reading_517_small.jpg</t>
  </si>
  <si>
    <t>/sites/default/files/bauman-moscow-state-technical-university_592560cf2aeae70239af505c_small.jpg</t>
  </si>
  <si>
    <t>Indonesia</t>
  </si>
  <si>
    <t>Yogyakarta</t>
  </si>
  <si>
    <t>/sites/default/files/gadjah-mada-university_219_small.jpg</t>
  </si>
  <si>
    <t>Nijmegen</t>
  </si>
  <si>
    <t>/sites/default/files/radboud-university_452_small.jpg</t>
  </si>
  <si>
    <t>Belfast</t>
  </si>
  <si>
    <t>/sites/default/files/queens-university-belfast_592560cf2aeae70239af4c86_small.jpg</t>
  </si>
  <si>
    <t>/sites/default/files/universitat-pompeu-fabra_504_small.jpg</t>
  </si>
  <si>
    <t>Bandung</t>
  </si>
  <si>
    <t>/sites/default/files/bandung-institute-of-technology-itb_41_small.jpg</t>
  </si>
  <si>
    <t>Irvine</t>
  </si>
  <si>
    <t>/sites/default/files/university-of-california-irvine_86_small.jpg</t>
  </si>
  <si>
    <t>Riyadh</t>
  </si>
  <si>
    <t>/sites/default/files/king-saud-university_1175_small.jpg</t>
  </si>
  <si>
    <t>South Africa</t>
  </si>
  <si>
    <t>Cape Town</t>
  </si>
  <si>
    <t>/sites/default/files/210830024732pm396697UCTcircular-logo1-CMYK-48x48.jpg</t>
  </si>
  <si>
    <t>Africa</t>
  </si>
  <si>
    <t>Ottawa</t>
  </si>
  <si>
    <t>/sites/default/files/university-of-ottawa_475_small.jpg</t>
  </si>
  <si>
    <t>Lugano</t>
  </si>
  <si>
    <t>/sites/default/files/usi-universit-della-svizzera-italiana_592560cf2aeae70239af50ca_small.jpg</t>
  </si>
  <si>
    <t>Brighton</t>
  </si>
  <si>
    <t>/sites/default/files/university-of-sussex_592560cf2aeae70239af4ccd_small.jpg</t>
  </si>
  <si>
    <t>Calgary</t>
  </si>
  <si>
    <t>/sites/default/files/university-of-calgary_592560cf2aeae70239af4ad5_small.jpg</t>
  </si>
  <si>
    <t>/sites/default/files/universidad-nacional-de-colombia_592560cf2aeae70239af4b0b_small.jpg</t>
  </si>
  <si>
    <t>Notre Dame</t>
  </si>
  <si>
    <t>/sites/default/files/university-of-notre-dame_458_small.jpg</t>
  </si>
  <si>
    <t>Padova</t>
  </si>
  <si>
    <t>/sites/default/files/universitdi-padova_480_small.jpg</t>
  </si>
  <si>
    <t>Kingston</t>
  </si>
  <si>
    <t>/sites/default/files/queens-university-at-kingston_513_small.jpg</t>
  </si>
  <si>
    <t>/sites/default/files/the-katz-school-at-yeshiva-university_685_small.jpg</t>
  </si>
  <si>
    <t>Depok</t>
  </si>
  <si>
    <t>/sites/default/files/universitas-indonesia_290_small.jpg</t>
  </si>
  <si>
    <t>/sites/default/files/220413032656pm709434UniversiteParisCite-Logo-48x48.jpg</t>
  </si>
  <si>
    <t>Chennai</t>
  </si>
  <si>
    <t>/sites/default/files/indian-institute-of-technology-madras-iitm_286_small.jpg</t>
  </si>
  <si>
    <t>/sites/default/files/vrije-universiteit-brussel-vub_74_small.jpg</t>
  </si>
  <si>
    <t>Lebanon</t>
  </si>
  <si>
    <t xml:space="preserve">Beirut </t>
  </si>
  <si>
    <t>/sites/default/files/american-university-of-beirut-aub_780_small.jpg</t>
  </si>
  <si>
    <t>Amherst</t>
  </si>
  <si>
    <t>/sites/default/files/university-of-massachusetts-amherst_592560cf2aeae70239af4c0e_small.jpg</t>
  </si>
  <si>
    <t>Pamplona</t>
  </si>
  <si>
    <t>/sites/default/files/230306122729pm463748navarra-logo-200x200-48x48.jpg</t>
  </si>
  <si>
    <t>Charlottesville</t>
  </si>
  <si>
    <t>/sites/default/files/university-of-virginia_656_small.jpg</t>
  </si>
  <si>
    <t>Loughborough</t>
  </si>
  <si>
    <t>/sites/default/files/loughborough-university_592560cf2aeae70239af4bf3_small.jpg</t>
  </si>
  <si>
    <t>Nakhon Pathom</t>
  </si>
  <si>
    <t>/sites/default/files/mahidol-university_381_small.jpg</t>
  </si>
  <si>
    <t>Brunei</t>
  </si>
  <si>
    <t>Bandar Seri Begawan</t>
  </si>
  <si>
    <t>/sites/default/files/universiti-brunei-darussalam-ubd_22212_small.jpg</t>
  </si>
  <si>
    <t>/sites/default/files/sciences-po-_592560cf2aeae70239af4c64_small.jpg</t>
  </si>
  <si>
    <t xml:space="preserve">Novosibirsk </t>
  </si>
  <si>
    <t>/sites/default/files/novosibirsk-state-university_462_small.jpg</t>
  </si>
  <si>
    <t>Tel Aviv</t>
  </si>
  <si>
    <t>/sites/default/files/tel-aviv-university_592560cf2aeae70239af4cde_small.jpg</t>
  </si>
  <si>
    <t>/sites/default/files/beijing-normal-university_869_small.jpg</t>
  </si>
  <si>
    <t>Tucson</t>
  </si>
  <si>
    <t>/sites/default/files/the-university-of-arizona_26_small.jpg</t>
  </si>
  <si>
    <t>Kanpur</t>
  </si>
  <si>
    <t>/sites/default/files/indian-institute-of-technology-kanpur-iitk_592560cf2aeae70239af4ba5_small.jpg</t>
  </si>
  <si>
    <t>Tomsk</t>
  </si>
  <si>
    <t>/sites/default/files/tomsk-state-university_616_small.jpg</t>
  </si>
  <si>
    <t>Burwood</t>
  </si>
  <si>
    <t>/sites/default/files/download-48x48.png</t>
  </si>
  <si>
    <t>Dolgoprudny</t>
  </si>
  <si>
    <t>/sites/default/files/moscow-institute-of-physics-and-technology-mipt-moscow-phystech_15270_small.jpg</t>
  </si>
  <si>
    <t>New Brunswick</t>
  </si>
  <si>
    <t>/sites/default/files/rutgers-university-new-brunswick_538_small.jpg</t>
  </si>
  <si>
    <t>Guangzhou</t>
  </si>
  <si>
    <t>/sites/default/files/sun-yat-sen-university_888_small.jpg</t>
  </si>
  <si>
    <t>Kharagpur</t>
  </si>
  <si>
    <t>/sites/default/files/indian-institute-of-technology-kharagpur-iit-kgp_285_small.jpg</t>
  </si>
  <si>
    <t>/sites/default/files/kyung-hee-university_592560cf2aeae70239af4bcd_small.jpg</t>
  </si>
  <si>
    <t>Galway</t>
  </si>
  <si>
    <t>/sites/default/files/230111113541am417642Logo-QS-48x48.jpg</t>
  </si>
  <si>
    <t>Saint Petersburg</t>
  </si>
  <si>
    <t>/sites/default/files/saint-petersburg-state-university_592560cf2aeae70239af4cc0_small.jpg</t>
  </si>
  <si>
    <t>Portugal</t>
  </si>
  <si>
    <t>Porto</t>
  </si>
  <si>
    <t>/sites/default/files/220603114500am903324university-of-porto-logo-48x48.jpg</t>
  </si>
  <si>
    <t>Darmstadt</t>
  </si>
  <si>
    <t>/sites/default/files/technische-universitt-darmstadt_628_small.jpg</t>
  </si>
  <si>
    <t>Kelburn, Wellington</t>
  </si>
  <si>
    <t>/sites/default/files/victoria-university-of-wellington_592560cf2aeae70239af4d0f_small.jpg</t>
  </si>
  <si>
    <t>Nur-Sultan</t>
  </si>
  <si>
    <t>/sites/default/files/l.n.-gumilyov-eurasian-national-university-enu_592560cf2aeae70239af52e8_small.jpg</t>
  </si>
  <si>
    <t>Maastricht</t>
  </si>
  <si>
    <t>/sites/default/files/maastricht-university_377_small.jpg</t>
  </si>
  <si>
    <t>Leicester</t>
  </si>
  <si>
    <t>/sites/default/files/university-of-leicester_339_small.jpg</t>
  </si>
  <si>
    <t>Antwerp</t>
  </si>
  <si>
    <t>/sites/default/files/220301072725am708442Logo-UAntwerpen-48x48.jpg</t>
  </si>
  <si>
    <t>Washington D.C.</t>
  </si>
  <si>
    <t>/sites/default/files/220714055746am997087Georgetown-48x48.jpg</t>
  </si>
  <si>
    <t>/sites/default/files/heriot-watt-university_592560cf2aeae70239af4d5f_small.jpg</t>
  </si>
  <si>
    <t>/sites/default/files/hong-kong-baptist-university_893_small.jpg</t>
  </si>
  <si>
    <t>Graz</t>
  </si>
  <si>
    <t>/sites/default/files/graz-university-of-technology_1239_small.jpg</t>
  </si>
  <si>
    <t>Subang Jaya</t>
  </si>
  <si>
    <t>/sites/default/files/taylors-university_592560cf2aeae70239af57af_small.jpg</t>
  </si>
  <si>
    <t>/sites/default/files/ucsi-university_592560e09988f300e2320ce5_small.jpg</t>
  </si>
  <si>
    <t>Poland</t>
  </si>
  <si>
    <t>Warsaw</t>
  </si>
  <si>
    <t>/sites/default/files/university-of-warsaw_663_small.jpg</t>
  </si>
  <si>
    <t>Christchurch</t>
  </si>
  <si>
    <t>/sites/default/files/university-of-canterbury_97_small.jpg</t>
  </si>
  <si>
    <t>Belarus</t>
  </si>
  <si>
    <t>Minsk</t>
  </si>
  <si>
    <t>/sites/default/files/belarusian-state-university_14128_small.jpg</t>
  </si>
  <si>
    <t>Czechia</t>
  </si>
  <si>
    <t>Prague</t>
  </si>
  <si>
    <t>/sites/default/files/charles-university_117_small.jpg</t>
  </si>
  <si>
    <t>Gwangju</t>
  </si>
  <si>
    <t>/sites/default/files/gwangju-institute-of-science-and-technology-gist_718_small.jpg</t>
  </si>
  <si>
    <t>Turku</t>
  </si>
  <si>
    <t>/sites/default/files/university-of-turku_592560cf2aeae70239af4cfe_small.jpg</t>
  </si>
  <si>
    <t>Palmerston North</t>
  </si>
  <si>
    <t>/sites/default/files/massey-university_395_small.jpg</t>
  </si>
  <si>
    <t>Krakow</t>
  </si>
  <si>
    <t>/sites/default/files/jagiellonian-university_300_small.jpg</t>
  </si>
  <si>
    <t>Hobart</t>
  </si>
  <si>
    <t>/sites/default/files/university-of-tasmania_592560cf2aeae70239af4cd5_small.jpg</t>
  </si>
  <si>
    <t>/sites/default/files/rudn-university_1503_small.jpg</t>
  </si>
  <si>
    <t>/sites/default/files/swinburne-university-of-technology_759_small.jpg</t>
  </si>
  <si>
    <t>Al Ain</t>
  </si>
  <si>
    <t>/sites/default/files/united-arab-emirates-university_778_small.jpg</t>
  </si>
  <si>
    <t>Miami</t>
  </si>
  <si>
    <t>/sites/default/files/university-of-miami_401_small.jpg</t>
  </si>
  <si>
    <t>Estonia</t>
  </si>
  <si>
    <t>Tartu</t>
  </si>
  <si>
    <t>/sites/default/files/university-of-tartu_592560cf2aeae70239af4d08_small.jpg</t>
  </si>
  <si>
    <t>Nathan</t>
  </si>
  <si>
    <t>/sites/default/files/griffith-university_242_small.jpg</t>
  </si>
  <si>
    <t>/sites/default/files/universit-paris-1-panthon-sorbonne_482_small.jpg</t>
  </si>
  <si>
    <t>Xi'an</t>
  </si>
  <si>
    <t>/sites/default/files/xian-jiaotong-university_683_small.jpg</t>
  </si>
  <si>
    <t>Cork</t>
  </si>
  <si>
    <t>/sites/default/files/university-college-cork_142_small.jpg</t>
  </si>
  <si>
    <t>Macau SAR</t>
  </si>
  <si>
    <t>/sites/default/files/university-of-macau_14378_small.jpg</t>
  </si>
  <si>
    <t>Guildford</t>
  </si>
  <si>
    <t>/sites/default/files/university-of-surrey_584_small.jpg</t>
  </si>
  <si>
    <t>/sites/default/files/huazhong-university-of-science-and-technology_592560cf2aeae70239af5256_small.jpg</t>
  </si>
  <si>
    <t>Tianjin</t>
  </si>
  <si>
    <t>/sites/default/files/tianjin-university_609_small.jpg</t>
  </si>
  <si>
    <t>Halifax</t>
  </si>
  <si>
    <t>/sites/default/files/221109075038am378019Unknown-48x48.jpg</t>
  </si>
  <si>
    <t>/sites/default/files/220303011024pm152717HSE-logo-48x48.jpg</t>
  </si>
  <si>
    <t>/sites/default/files/national-research-nuclear-university-mephi-moscow-engineering-physics-institute_15207_small.png</t>
  </si>
  <si>
    <t>Innsbruck</t>
  </si>
  <si>
    <t>/sites/default/files/universitt-innsbruck_592560cf2aeae70239af4ba7_small.jpg</t>
  </si>
  <si>
    <t>Raleigh</t>
  </si>
  <si>
    <t>/sites/default/files/north-carolina-state-university_592560cf2aeae70239af4c2a_small.jpg</t>
  </si>
  <si>
    <t>Medford</t>
  </si>
  <si>
    <t>/sites/default/files/tufts-university_630_small.jpg</t>
  </si>
  <si>
    <t>Tsukuba City</t>
  </si>
  <si>
    <t>/sites/default/files/university-of-tsukuba_592560cf2aeae70239af4cf7_small.jpg</t>
  </si>
  <si>
    <t>/sites/default/files/220913045650am561995LTU-Int-V-RGB-JPG-48x48.jpg</t>
  </si>
  <si>
    <t>Boulder</t>
  </si>
  <si>
    <t>/sites/default/files/university-of-colorado-boulder_137_small.jpg</t>
  </si>
  <si>
    <t>/sites/default/files/university-of-illinois-chicago-uic_592560cf2aeae70239af4b9a_small.jpg</t>
  </si>
  <si>
    <t>Grenoble</t>
  </si>
  <si>
    <t>/sites/default/files/universit-grenoble-alpes_592560cf2aeae70239af5ab2_small.jpg</t>
  </si>
  <si>
    <t>Linköping</t>
  </si>
  <si>
    <t>/sites/default/files/linkping-university_348_small.jpg</t>
  </si>
  <si>
    <t>/sites/default/files/universidad-carlos-iii-de-madrid-uc3m_1509_small.jpg</t>
  </si>
  <si>
    <t>Kazan</t>
  </si>
  <si>
    <t>/sites/default/files/kazan-volga-region-federal-university_313_small.jpg</t>
  </si>
  <si>
    <t>/sites/default/files/pontificia-universidad-catlica-argentina_592560cf2aeae70239af5486_small.jpg</t>
  </si>
  <si>
    <t>/sites/default/files/230331095733am940735university-of-milan-1873-large-48x48.jpg</t>
  </si>
  <si>
    <t>Turin</t>
  </si>
  <si>
    <t>/sites/default/files/211027114149am317273Poli-di-Torino-logo-200x2000-48x48.jpg</t>
  </si>
  <si>
    <t>/sites/default/files/university-of-strathclyde_579_small.jpg</t>
  </si>
  <si>
    <t>/sites/default/files/national-taiwan-university-of-science-and-technology-taiwan-tech_590_small.jpg</t>
  </si>
  <si>
    <t>Frankfurt</t>
  </si>
  <si>
    <t>/sites/default/files/universitt-frankfurt-am-main_214_small.jpg</t>
  </si>
  <si>
    <t>Burnaby</t>
  </si>
  <si>
    <t>/sites/default/files/simon-fraser-university_562_small.jpg</t>
  </si>
  <si>
    <t>Aalborg</t>
  </si>
  <si>
    <t>/sites/default/files/aalborg-university_1262_small.jpg</t>
  </si>
  <si>
    <t xml:space="preserve">Hamilton </t>
  </si>
  <si>
    <t>/sites/default/files/university-of-waikato_660_small.jpg</t>
  </si>
  <si>
    <t>/sites/default/files/national-taiwan-normal-university_440_small.jpg</t>
  </si>
  <si>
    <t>Rio de Janeiro</t>
  </si>
  <si>
    <t>/sites/default/files/220127083943pm152751UFRJ-Vertical-Impresso-Positivo-ai-48x48.jpg</t>
  </si>
  <si>
    <t>Pakistan</t>
  </si>
  <si>
    <t>Islamabad</t>
  </si>
  <si>
    <t>/sites/default/files/national-university-of-sciences-and-technology-nust-islamabad_698_small.jpg</t>
  </si>
  <si>
    <t>Cologne</t>
  </si>
  <si>
    <t>/sites/default/files/university-of-cologne_592560cf2aeae70239af4bc6_small.jpg</t>
  </si>
  <si>
    <t>Lisbon</t>
  </si>
  <si>
    <t>/sites/default/files/university-of-lisbon_1475_small.jpg</t>
  </si>
  <si>
    <t>Ekaterinburg</t>
  </si>
  <si>
    <t>/sites/default/files/ural-federal-university-urfu_592560cf2aeae70239af505a_small.jpg</t>
  </si>
  <si>
    <t>Higashihiroshima City</t>
  </si>
  <si>
    <t>/sites/default/files/hiroshima-university_264_small.jpg</t>
  </si>
  <si>
    <t>Bloomington</t>
  </si>
  <si>
    <t>/sites/default/files/indiana-university-bloomington_289_small.jpg</t>
  </si>
  <si>
    <t>Erlangen</t>
  </si>
  <si>
    <t>/sites/default/files/friedrich-alexander-universitt-erlangen-nrnberg_191_small.jpg</t>
  </si>
  <si>
    <t>/sites/default/files/universiti-teknologi-brunei_592560e49988f300e23219b2_small.jpg</t>
  </si>
  <si>
    <t>Norwich</t>
  </si>
  <si>
    <t>/sites/default/files/university-of-east-anglia-uea_637_small.jpg</t>
  </si>
  <si>
    <t>/sites/default/files/birkbeck-university-of-london_1636_small.jpg</t>
  </si>
  <si>
    <t>/sites/default/files/universitat-politcnica-de-catalunya_103_small.jpg</t>
  </si>
  <si>
    <t>/sites/default/files/moscow-state-institute-of-international-relations-mgimo-university_2156_small.jpg</t>
  </si>
  <si>
    <t>/sites/default/files/ewha-womans-university_592560cf2aeae70239af4b38_small.jpg</t>
  </si>
  <si>
    <t>Segovia</t>
  </si>
  <si>
    <t>/sites/default/files/230302024505pm732571IE-univ-logo-200x200-48x48.jpg</t>
  </si>
  <si>
    <t>Jyväskylä</t>
  </si>
  <si>
    <t>/sites/default/files/university-of-jyvskyl_306_small.jpg</t>
  </si>
  <si>
    <t>Odense</t>
  </si>
  <si>
    <t>/sites/default/files/university-of-southern-denmark_592560cf2aeae70239af4c53_small.jpg</t>
  </si>
  <si>
    <t>Linz</t>
  </si>
  <si>
    <t>/sites/default/files/johannes-kepler-university-linz_349_small.jpg</t>
  </si>
  <si>
    <t>Storrs</t>
  </si>
  <si>
    <t>/sites/default/files/university-of-connecticut_140_small.jpg</t>
  </si>
  <si>
    <t>Trondheim</t>
  </si>
  <si>
    <t>/sites/default/files/norwegian-university-of-science-and-technology_457_small.jpg</t>
  </si>
  <si>
    <t>Jena</t>
  </si>
  <si>
    <t>/sites/default/files/universitt-jena_592560cf2aeae70239af4bb5_small.jpg</t>
  </si>
  <si>
    <t>Dundee</t>
  </si>
  <si>
    <t>/sites/default/files/-university-of-dundee_592560cf2aeae70239af4b2c_small.jpg</t>
  </si>
  <si>
    <t>/sites/default/files/beijing-institute-of-technology_868_small.jpg</t>
  </si>
  <si>
    <t>/sites/default/files/city-university-of-london_354_small.jpg</t>
  </si>
  <si>
    <t>Stuttgart</t>
  </si>
  <si>
    <t>/sites/default/files/universitt-stuttgart_580_small.jpg</t>
  </si>
  <si>
    <t>/sites/default/files/university-of-chemistry-and-technology-prague_592560cf2aeae70239af4f53_small.jpg</t>
  </si>
  <si>
    <t>St. Petersburg</t>
  </si>
  <si>
    <t>/sites/default/files/221006020816pm364524logo-ITMO-48x48.jpg</t>
  </si>
  <si>
    <t>Victoria</t>
  </si>
  <si>
    <t>/sites/default/files/university-of-victoria-uvic_592560cf2aeae70239af4d0e_small.jpg</t>
  </si>
  <si>
    <t>Seri Iskandar</t>
  </si>
  <si>
    <t>/sites/default/files/universiti-teknologi-petronas-utp_592560cf2aeae70239af4ef2_small.jpg</t>
  </si>
  <si>
    <t>/sites/default/files/george-washington-university_223_small.jpg</t>
  </si>
  <si>
    <t>Kobe City</t>
  </si>
  <si>
    <t>/sites/default/files/kobe-university_320_small.jpg</t>
  </si>
  <si>
    <t>Peru</t>
  </si>
  <si>
    <t>Lima</t>
  </si>
  <si>
    <t>/sites/default/files/210825042529am231772Isotipo-PUCP-200x200-48x48.jpg</t>
  </si>
  <si>
    <t>/sites/default/files/quaid-i-azam-university_592560cf2aeae70239af4d41_small.jpg</t>
  </si>
  <si>
    <t>/sites/default/files/university-of-south-australia_566_small.jpg</t>
  </si>
  <si>
    <t>Blacksburg</t>
  </si>
  <si>
    <t>/sites/default/files/virginia-polytechnic-institute-and-state-university_592560cf2aeae70239af4d15_small.jpg</t>
  </si>
  <si>
    <t>Lincoln</t>
  </si>
  <si>
    <t>/sites/default/files/lincoln-university-_592560cf2aeae70239af4ef3_small.jpg</t>
  </si>
  <si>
    <t>Surabaya</t>
  </si>
  <si>
    <t>/sites/default/files/logo-UNAIR-200px-x-200px-01-48x48.jpeg</t>
  </si>
  <si>
    <t>Sharjah</t>
  </si>
  <si>
    <t>/sites/default/files/211216011743pm346028American-University-of-Sharjah-AUS-Stacked-200X200px-48x48.jpg</t>
  </si>
  <si>
    <t>Roorkee</t>
  </si>
  <si>
    <t>/sites/default/files/indian-institute-of-technology-roorkee-iitr_287_small.jpg</t>
  </si>
  <si>
    <t>Umeå</t>
  </si>
  <si>
    <t>/sites/default/files/logo_Umu-48x48.jpg</t>
  </si>
  <si>
    <t>/sites/default/files/universidade-nova-de-lisboa_460_small.jpg</t>
  </si>
  <si>
    <t>Lawrence</t>
  </si>
  <si>
    <t>/sites/default/files/university-of-kansas_309_small.jpg</t>
  </si>
  <si>
    <t>Ulm</t>
  </si>
  <si>
    <t>/sites/default/files/university-ulm_638_small.jpg</t>
  </si>
  <si>
    <t>Santa Cruz</t>
  </si>
  <si>
    <t>/sites/default/files/university-of-california-santa-cruz_92_small.jpg</t>
  </si>
  <si>
    <t>Canterbury</t>
  </si>
  <si>
    <t>/sites/default/files/university-of-kent_315_small.jpg</t>
  </si>
  <si>
    <t>/sites/default/files/czech-technical-university-in-prague_592560cf2aeae70239af4d3b_small.jpg</t>
  </si>
  <si>
    <t>/sites/default/files/nankai-university_882_small.jpg</t>
  </si>
  <si>
    <t>Iran</t>
  </si>
  <si>
    <t>Tehran</t>
  </si>
  <si>
    <t>/sites/default/files/sharif-university-of-technology_592560cf2aeae70239af4d42_small.jpg</t>
  </si>
  <si>
    <t>Honolulu</t>
  </si>
  <si>
    <t>/sites/default/files/university-of-hawaii-at-maoa_255_small.jpg</t>
  </si>
  <si>
    <t>/sites/default/files/peter-the-great-st.-petersburg-polytechnic-university_592560cf2aeae70239af52ed_small.jpg</t>
  </si>
  <si>
    <t>/sites/default/files/pontificia-universidad-javeriana_592560cf2aeae70239af514a_small.jpg</t>
  </si>
  <si>
    <t>Guwahati</t>
  </si>
  <si>
    <t>/sites/default/files/indian-institute-of-technology-guwahati-iitg_283_small.jpg</t>
  </si>
  <si>
    <t>Oman</t>
  </si>
  <si>
    <t>Muscat</t>
  </si>
  <si>
    <t>/sites/default/files/sultan-qaboos-university_2530_small.jpg</t>
  </si>
  <si>
    <t>Taipei</t>
  </si>
  <si>
    <t>/sites/default/files/taipei-medical-university_2134_small.jpg</t>
  </si>
  <si>
    <t>Munster</t>
  </si>
  <si>
    <t>/sites/default/files/westflische-wilhelms-universitt-mnster_421_small.jpg</t>
  </si>
  <si>
    <t>Lappeenranta</t>
  </si>
  <si>
    <t>/sites/default/files/lappeenranta-university-of-technology_592560cf2aeae70239af4f7d_small.jpg</t>
  </si>
  <si>
    <t>/sites/default/files/northeastern-university_454_small.jpg</t>
  </si>
  <si>
    <t>/sites/default/files/pakistan-institute-of-engineering-and-applied-sciences-pieas_592560cf2aeae70239af532f_small.jpg</t>
  </si>
  <si>
    <t>/sites/default/files/universidad-de-palermo-up_592560cf2aeae70239af54de_small.jpg</t>
  </si>
  <si>
    <t>/sites/default/files/chung-ang-university-cau_1042_small.jpg</t>
  </si>
  <si>
    <t>/sites/default/files/tokyo-medical-and-dental-university-tmdu_592560cf2aeae70239af4e8a_small.jpg</t>
  </si>
  <si>
    <t>Oulu</t>
  </si>
  <si>
    <t>/sites/default/files/university-of-oulu_476_small.jpg</t>
  </si>
  <si>
    <t>Salt Lake City</t>
  </si>
  <si>
    <t>/sites/default/files/university-of-utah_645_small.jpg</t>
  </si>
  <si>
    <t>Indore</t>
  </si>
  <si>
    <t>/sites/default/files/indian-institute-of-technology-indore_592560cf2aeae70239af5ae1_small.jpg</t>
  </si>
  <si>
    <t>Jinan</t>
  </si>
  <si>
    <t>/sites/default/files/shandong-university_555_small.jpg</t>
  </si>
  <si>
    <t>/sites/default/files/221212044114am573109200x200+TPU-logo-sign-color-rgb-48x48.jpg</t>
  </si>
  <si>
    <t>Tilburg</t>
  </si>
  <si>
    <t>/sites/default/files/tilburg-university_592560cf2aeae70239af4ce5_small.jpg</t>
  </si>
  <si>
    <t>València</t>
  </si>
  <si>
    <t>/sites/default/files/universitat-politcnica-de-valncia_648_small.jpg</t>
  </si>
  <si>
    <t>Lithuania</t>
  </si>
  <si>
    <t>Vilnius</t>
  </si>
  <si>
    <t>/sites/default/files/vilnius-university-_592560cf2aeae70239af4d7f_small.jpg</t>
  </si>
  <si>
    <t>/sites/default/files/el-colegio-de-mxico-a.c._592560cf2aeae70239af547b_small.jpg</t>
  </si>
  <si>
    <t>Egham</t>
  </si>
  <si>
    <t>/sites/default/files/royal-holloway-university-of-london_534_small.jpg</t>
  </si>
  <si>
    <t>Pisa</t>
  </si>
  <si>
    <t>/sites/default/files/university-of-pisa_499_small.jpg</t>
  </si>
  <si>
    <t>/sites/default/files/kazakh-national-research-technical-university-after-k.i.satpayev_592560cf2aeae70239af52e7_small.jpg</t>
  </si>
  <si>
    <t>Chengdu</t>
  </si>
  <si>
    <t>/sites/default/files/sichuan-university_885_small.jpg</t>
  </si>
  <si>
    <t>/sites/default/files/south-china-university-of-technology_887_small.jpg</t>
  </si>
  <si>
    <t>Fort Collins</t>
  </si>
  <si>
    <t>/sites/default/files/colorado-state-university_136_small.jpg</t>
  </si>
  <si>
    <t>Haifa</t>
  </si>
  <si>
    <t>/sites/default/files/technion-israel-institute-of-technology_600_small.jpg</t>
  </si>
  <si>
    <t>/sites/default/files/hufs-hankuk-korea-university-of-foreign-studies_1054_small.jpg</t>
  </si>
  <si>
    <t>Würzburg</t>
  </si>
  <si>
    <t>/sites/default/files/julius-maximilians-universitt-wrzburg_592560cf2aeae70239af4d2d_small.jpg</t>
  </si>
  <si>
    <t>/sites/default/files/brunel-university-london_592560cf2aeae70239af4acc_small.jpg</t>
  </si>
  <si>
    <t>Johannesburg</t>
  </si>
  <si>
    <t>/sites/default/files/university-of-johannesburg-_592560cf2aeae70239af4f46_small.jpg</t>
  </si>
  <si>
    <t>Philippines</t>
  </si>
  <si>
    <t>Quezon City</t>
  </si>
  <si>
    <t>/sites/default/files/university-of-the-philippines_498_small.jpg</t>
  </si>
  <si>
    <t>Tampere</t>
  </si>
  <si>
    <t>/sites/default/files/tampere-university_5bbf14847d023f5bc849ec9a_small.jpg</t>
  </si>
  <si>
    <t>Bochum</t>
  </si>
  <si>
    <t>/sites/default/files/ruhr-universitt-bochum_537_small.jpg</t>
  </si>
  <si>
    <t>Stony Brook</t>
  </si>
  <si>
    <t>/sites/default/files/stony-brook-university-state-university-of-new-york_592560cf2aeae70239af4ccb_small.jpg</t>
  </si>
  <si>
    <t>Egypt</t>
  </si>
  <si>
    <t>Cairo</t>
  </si>
  <si>
    <t>/sites/default/files/the-american-university-in-cairo_36_small.jpg</t>
  </si>
  <si>
    <t>Naples</t>
  </si>
  <si>
    <t>/sites/default/files/university-of-naples-federico-ii_432_small.jpg</t>
  </si>
  <si>
    <t>Mainz</t>
  </si>
  <si>
    <t>/sites/default/files/johannes-gutenberg-universitt-mainz_382_small.jpg</t>
  </si>
  <si>
    <t>Leipzig</t>
  </si>
  <si>
    <t>/sites/default/files/universitt-leipzig_341_small.jpg</t>
  </si>
  <si>
    <t>Greece</t>
  </si>
  <si>
    <t>Athens</t>
  </si>
  <si>
    <t>/sites/default/files/national-technical-university-of-athens_592560cf2aeae70239af4aa3_small.jpg</t>
  </si>
  <si>
    <t>/sites/default/files/shanghai-university_557_small.jpg</t>
  </si>
  <si>
    <t>Xiamen</t>
  </si>
  <si>
    <t>/sites/default/files/xiamen-university_891_small.jpg</t>
  </si>
  <si>
    <t>/sites/default/files/flinders-university_592560cf2aeae70239af4b53_small.jpg</t>
  </si>
  <si>
    <t>Swansea</t>
  </si>
  <si>
    <t>/sites/default/files/220308050407pm529761Swansea-Uni-logo-200x200-photo-48x48.jpg</t>
  </si>
  <si>
    <t>Buffalo</t>
  </si>
  <si>
    <t>/sites/default/files/university-at-buffalo-suny_1888_small.jpg</t>
  </si>
  <si>
    <t>Kaohsiung City</t>
  </si>
  <si>
    <t>/sites/default/files/national-sun-yat-sen-university_439_small.jpg</t>
  </si>
  <si>
    <t>Denver</t>
  </si>
  <si>
    <t>/sites/default/files/university-of-colorado-denver_2116_small.jpg</t>
  </si>
  <si>
    <t>/sites/default/files/university-of-science-and-technology-beijing_2004_small.jpg</t>
  </si>
  <si>
    <t>/sites/default/files/university-of-the-witwatersrand_679_small.jpg</t>
  </si>
  <si>
    <t>Pilar</t>
  </si>
  <si>
    <t>/sites/default/files/universidad-austral_38_small.jpg</t>
  </si>
  <si>
    <t>Québec</t>
  </si>
  <si>
    <t>/sites/default/files/laval-university_337_small.jpg</t>
  </si>
  <si>
    <t>Vladivostok</t>
  </si>
  <si>
    <t>/sites/default/files/far-eastern-federal-university_592560cf2aeae70239af57c9_small.jpg</t>
  </si>
  <si>
    <t>Strasbourg</t>
  </si>
  <si>
    <t>/sites/default/files/universit-de-strasbourg_578_small.jpg</t>
  </si>
  <si>
    <t>/sites/default/files/national-taipei-university-of-technology_1993_small.jpg</t>
  </si>
  <si>
    <t>/sites/default/files/universit-vita-salute-san-raffaele_592560cf2aeae70239af5016_small.jpg</t>
  </si>
  <si>
    <t>/sites/default/files/oxford-brookes-university_592560cf2aeae70239af4c61_small.jpg</t>
  </si>
  <si>
    <t>Coimbra</t>
  </si>
  <si>
    <t>/sites/default/files/university-of-coimbra_592560cf2aeae70239af4b07_small.jpg</t>
  </si>
  <si>
    <t>Winston-Salem</t>
  </si>
  <si>
    <t>/sites/default/files/wake-forest-university_661_small.jpg</t>
  </si>
  <si>
    <t>/sites/default/files/universidade-federal-de-so-paulo_2750_small.jpg</t>
  </si>
  <si>
    <t>Saarbrücken</t>
  </si>
  <si>
    <t>/sites/default/files/universitt-des-saarlandes_541_small.jpg</t>
  </si>
  <si>
    <t>/sites/default/files/amirkabir-university-of-technology_592560cf2aeae70239af4e54_small.jpg</t>
  </si>
  <si>
    <t>Shymkent</t>
  </si>
  <si>
    <t>/sites/default/files/auezov-south-kazakhstan-state-university-sksu_592560cf2aeae70239af52eb_small.jpg</t>
  </si>
  <si>
    <t>/sites/default/files/beihang-university-former-buaa_870_small.jpg</t>
  </si>
  <si>
    <t>/sites/default/files/230109044608pm870090ILTECH-red-stacked-logo-48x48.jpg</t>
  </si>
  <si>
    <t>/sites/default/files/soas-university-of-london-_592560cf2aeae70239af4bf0_small.jpg</t>
  </si>
  <si>
    <t>Pullman</t>
  </si>
  <si>
    <t>/sites/default/files/washington-state-university_666_small.jpg</t>
  </si>
  <si>
    <t>Bogor</t>
  </si>
  <si>
    <t>/sites/default/files/bogor-agricultural-university_704_small.jpg</t>
  </si>
  <si>
    <t>Diepenbeek</t>
  </si>
  <si>
    <t>/sites/default/files/hasselt-university_1255_small.jpg</t>
  </si>
  <si>
    <t>Makkah</t>
  </si>
  <si>
    <t>/sites/default/files/230327012758pm283863UMM-AL-QURA-logo-200x200-48x48.jpg</t>
  </si>
  <si>
    <t>Uruguay</t>
  </si>
  <si>
    <t>Montevideo</t>
  </si>
  <si>
    <t>/sites/default/files/universidad-de-montevideo-um_695_small.jpg</t>
  </si>
  <si>
    <t>Riverside</t>
  </si>
  <si>
    <t>/sites/default/files/230328051801pm377649UCR-200x200-48x48.jpg</t>
  </si>
  <si>
    <t>Stellenbosch</t>
  </si>
  <si>
    <t>/sites/default/files/stellenbosch-university_574_small.jpg</t>
  </si>
  <si>
    <t>Tromsø</t>
  </si>
  <si>
    <t>/sites/default/files/university-of-troms-the-arctic-university-of-norway_625_small.jpg</t>
  </si>
  <si>
    <t>/sites/default/files/york-university_592560cf2aeae70239af4d39_small.jpg</t>
  </si>
  <si>
    <t>/sites/default/files/institut-national-des-sciences-appliques-de-lyon-insa_2461_small.jpg</t>
  </si>
  <si>
    <t>/sites/default/files/sogang-university_565_small.jpg</t>
  </si>
  <si>
    <t>Trento</t>
  </si>
  <si>
    <t>/sites/default/files/university-of-trento_623_small.jpg</t>
  </si>
  <si>
    <t>Florence</t>
  </si>
  <si>
    <t>/sites/default/files/university-of-florence_208_small.jpg</t>
  </si>
  <si>
    <t>Townsville</t>
  </si>
  <si>
    <t>/sites/default/files/220112080628am351672jcu-48x48.jpg</t>
  </si>
  <si>
    <t>Troy</t>
  </si>
  <si>
    <t>/sites/default/files/rensselaer-polytechnic-institute_522_small.jpg</t>
  </si>
  <si>
    <t>/sites/default/files/southeast-university_568_small.jpg</t>
  </si>
  <si>
    <t>/sites/default/files/universidad-de-belgrano_51_small.jpg</t>
  </si>
  <si>
    <t>Colchester</t>
  </si>
  <si>
    <t>/sites/default/files/university-of-essex_592560cf2aeae70239af4b4c_small.jpg</t>
  </si>
  <si>
    <t>/sites/default/files/universidad-de-santiago-de-chile-usach_548_small.jpg</t>
  </si>
  <si>
    <t>/sites/default/files/the-national-university-of-science-and-technology-misis_14956_small.jpg</t>
  </si>
  <si>
    <t>Cuba</t>
  </si>
  <si>
    <t>Havana</t>
  </si>
  <si>
    <t>/sites/default/files/221020033509pm867038295-UH-Color-48x48.jpg</t>
  </si>
  <si>
    <t>Fairbanks</t>
  </si>
  <si>
    <t>/sites/default/files/university-of-alaska-fairbanks_592560cf2aeae70239af51b6_small.jpg</t>
  </si>
  <si>
    <t>Iowa City</t>
  </si>
  <si>
    <t>/sites/default/files/university-of-iowa_592560cf2aeae70239af4baa_small.jpg</t>
  </si>
  <si>
    <t>/sites/default/files/dublin-city-university_592560cf2aeae70239af4b27_small.jpg</t>
  </si>
  <si>
    <t>New Orleans</t>
  </si>
  <si>
    <t>/sites/default/files/tulane-university_631_small.jpg</t>
  </si>
  <si>
    <t>Cyprus</t>
  </si>
  <si>
    <t>Nicosia</t>
  </si>
  <si>
    <t>/sites/default/files/university-of-cyprus-ucy_14238_small.jpg</t>
  </si>
  <si>
    <t>Saskatoon</t>
  </si>
  <si>
    <t>/sites/default/files/university-of-saskatchewan_1755_small.jpg</t>
  </si>
  <si>
    <t>Taoyuan City</t>
  </si>
  <si>
    <t>/sites/default/files/chang-gung-university_1187_small.jpg</t>
  </si>
  <si>
    <t>/sites/default/files/university-of-turin_632_small.jpg</t>
  </si>
  <si>
    <t>Dammam</t>
  </si>
  <si>
    <t>/sites/default/files/imam-abdulrahman-bin-faisal-university-iau-formerly-university-of-dammam_592560cf2aeae70239af57b7_small.jpg</t>
  </si>
  <si>
    <t>Turkey</t>
  </si>
  <si>
    <t>Istanbul</t>
  </si>
  <si>
    <t>/sites/default/files/ko-university_592560cf2aeae70239af4d7e_small.jpg</t>
  </si>
  <si>
    <t>Halle</t>
  </si>
  <si>
    <t>/sites/default/files/martin-luther-universitt-halle-wittenberg_245_small.jpg</t>
  </si>
  <si>
    <t>Sao Paulo</t>
  </si>
  <si>
    <t>/sites/default/files/unesp_492_small.jpg</t>
  </si>
  <si>
    <t>Gold Coast</t>
  </si>
  <si>
    <t>/sites/default/files/bond-university_715_small.jpg</t>
  </si>
  <si>
    <t>/sites/default/files/dongguk-university_1048_small.jpg</t>
  </si>
  <si>
    <t>Ames</t>
  </si>
  <si>
    <t>/sites/default/files/iowa-state-university_294_small.jpg</t>
  </si>
  <si>
    <t>/sites/default/files/kazakh-national-agrarian-university-_592560cf2aeae70239af55d1_small.jpg</t>
  </si>
  <si>
    <t>Sintok</t>
  </si>
  <si>
    <t>/sites/default/files/universiti-utara-malaysia-uum_388_small.jpg</t>
  </si>
  <si>
    <t>/sites/default/files/auckland-university-of-technology-aut_592560cf2aeae70239af4ef7_small.jpg</t>
  </si>
  <si>
    <t>Klagenfurt</t>
  </si>
  <si>
    <t>/sites/default/files/university-of-klagenfurt_592560cf2aeae70239af51e0_small.jpg</t>
  </si>
  <si>
    <t>/sites/default/files/ajou-university_1034_small.jpg</t>
  </si>
  <si>
    <t>/sites/default/files/politcnica-de-madrid_1507_small.jpg</t>
  </si>
  <si>
    <t>Marseille</t>
  </si>
  <si>
    <t>/sites/default/files/aix-marseille-university_592560cf2aeae70239af51e1_small.jpg</t>
  </si>
  <si>
    <t>Be'er Sheva</t>
  </si>
  <si>
    <t>/sites/default/files/ben-gurion-university-of-the-negev_592560cf2aeae70239af4ab7_small.jpg</t>
  </si>
  <si>
    <t>Chiba City</t>
  </si>
  <si>
    <t>/sites/default/files/chiba-university_119_small.jpg</t>
  </si>
  <si>
    <t>Giessen</t>
  </si>
  <si>
    <t>/sites/default/files/justus-liebig-university-giessen_592560cf2aeae70239af4b68_small.jpg</t>
  </si>
  <si>
    <t>Gyeonggi</t>
  </si>
  <si>
    <t>/sites/default/files/the-catholic-university-of-korea-_592560cf2aeae70239af4ed7_small.jpg</t>
  </si>
  <si>
    <t>/sites/default/files/universidad-ort-uruguay_470_small.jpg</t>
  </si>
  <si>
    <t>Granada</t>
  </si>
  <si>
    <t>/sites/default/files/university-of-granada_235_small.jpg</t>
  </si>
  <si>
    <t>Waltham</t>
  </si>
  <si>
    <t>/sites/default/files/brandeis-university_66_small.jpg</t>
  </si>
  <si>
    <t>Changchun</t>
  </si>
  <si>
    <t>/sites/default/files/jilin-university_304_small.jpg</t>
  </si>
  <si>
    <t>Changsha Shi</t>
  </si>
  <si>
    <t>/sites/default/files/central-south-university_871_small.jpg</t>
  </si>
  <si>
    <t>/sites/default/files/university-of-rome-tor-vergata_592560cf2aeae70239af4c99_small.jpg</t>
  </si>
  <si>
    <t>Milperra</t>
  </si>
  <si>
    <t>/sites/default/files/western-sydney-university_848_small.jpg</t>
  </si>
  <si>
    <t>501-510</t>
  </si>
  <si>
    <t>Ramat Gan</t>
  </si>
  <si>
    <t>/sites/default/files/bar-ilan-university_997_small.jpg</t>
  </si>
  <si>
    <t>Golden</t>
  </si>
  <si>
    <t>/sites/default/files/colorado-school-of-mines_592560de9988f300e2320883_small.jpg</t>
  </si>
  <si>
    <t>Daegu</t>
  </si>
  <si>
    <t>/sites/default/files/kyungpook-national-university_592560cf2aeae70239af4bd0_small.jpg</t>
  </si>
  <si>
    <t>Ankara</t>
  </si>
  <si>
    <t>/sites/default/files/middle-east-technical-university_2110_small.jpg</t>
  </si>
  <si>
    <t>Rolla</t>
  </si>
  <si>
    <t>/sites/default/files/missouri-university-of-science-and-technology_592560cf2aeae70239af51e4_small.jpg</t>
  </si>
  <si>
    <t>/sites/default/files/swarthmore-college_592560cf2aeae70239af5373_small.jpg</t>
  </si>
  <si>
    <t>Aveiro</t>
  </si>
  <si>
    <t>/sites/default/files/university-of-aveiro_592560cf2aeae70239af5045_small.jpg</t>
  </si>
  <si>
    <t>St. Gallen</t>
  </si>
  <si>
    <t>/sites/default/files/220202052805pm846901HSG-Bildmarke-RGB-48x48.jpg</t>
  </si>
  <si>
    <t>Stirling</t>
  </si>
  <si>
    <t>/sites/default/files/university-of-stirling_575_small.jpg</t>
  </si>
  <si>
    <t>/sites/default/files/university-of-tehran_699_small.jpg</t>
  </si>
  <si>
    <t>Montpellier</t>
  </si>
  <si>
    <t>/sites/default/files/universit-de-montpellier_592560e69988f300e2321d99_small.jpg</t>
  </si>
  <si>
    <t>Yokohama City</t>
  </si>
  <si>
    <t>/sites/default/files/yokohama-city-university_592560cf2aeae70239af4d32_small.jpg</t>
  </si>
  <si>
    <t>/sites/default/files/abai-kazakh-national-pedagogical-university_592560cf2aeae70239af55d7_small.jpg</t>
  </si>
  <si>
    <t>511-520</t>
  </si>
  <si>
    <t>Tallahassee</t>
  </si>
  <si>
    <t>/sites/default/files/florida-state-university_211_small.jpg</t>
  </si>
  <si>
    <t>/sites/default/files/goldsmiths-university-of-london_355_small.jpg</t>
  </si>
  <si>
    <t>Alcalá de Henares</t>
  </si>
  <si>
    <t>/sites/default/files/universidad-de-alcal_1511_small.jpg</t>
  </si>
  <si>
    <t>Costa Rica</t>
  </si>
  <si>
    <t>San Jose</t>
  </si>
  <si>
    <t>/sites/default/files/universidad-de-costa-rica_789_small.jpg</t>
  </si>
  <si>
    <t>Bayreuth</t>
  </si>
  <si>
    <t>/sites/default/files/university-of-bayreuth_592560cf2aeae70239af4ab4_small.jpg</t>
  </si>
  <si>
    <t>Bruce</t>
  </si>
  <si>
    <t>/sites/default/files/220623031009am674262UC-logo-48x48.jpg</t>
  </si>
  <si>
    <t>Columbia</t>
  </si>
  <si>
    <t>/sites/default/files/university-of-missouri-columbia_409_small.jpg</t>
  </si>
  <si>
    <t>/sites/default/files/Logo-Verticale-RGB-150x150-1-48x48.jpg</t>
  </si>
  <si>
    <t>Barnaul</t>
  </si>
  <si>
    <t>/sites/default/files/altai-state-university_592560cf2aeae70239af505f_small.jpg</t>
  </si>
  <si>
    <t>521-530</t>
  </si>
  <si>
    <t>/sites/default/files/beijing-university-of-chemical-technology_2013_small.jpg</t>
  </si>
  <si>
    <t>Kiel</t>
  </si>
  <si>
    <t>/sites/default/files/christian-albrechts-university-zu-kiel_318_small.jpg</t>
  </si>
  <si>
    <t>Poznań</t>
  </si>
  <si>
    <t>/sites/default/files/poznan-university-of-life-sciences_592560e59988f300e2321be9_small.jpg</t>
  </si>
  <si>
    <t>New York</t>
  </si>
  <si>
    <t>/sites/default/files/the-new-school_1814_small.jpg</t>
  </si>
  <si>
    <t>Talence</t>
  </si>
  <si>
    <t>/sites/default/files/university-of-bordeaux_1286_small.jpg</t>
  </si>
  <si>
    <t>/sites/default/files/university-of-delhi_156_small.jpg</t>
  </si>
  <si>
    <t>Richardson</t>
  </si>
  <si>
    <t>/sites/default/files/university-of-texas-dallas_592560cf2aeae70239af5355_small.jpg</t>
  </si>
  <si>
    <t>Liège</t>
  </si>
  <si>
    <t>/sites/default/files/universit-de-lige_592560cf2aeae70239af4bd9_small.jpg</t>
  </si>
  <si>
    <t>/sites/default/files/warsaw-university-of-technology_592560cf2aeae70239af4d1a_small.jpg</t>
  </si>
  <si>
    <t>Kunitachi City</t>
  </si>
  <si>
    <t>/sites/default/files/hitotsubashi-university-business-school-school-of-international-corporate-strategy_592560cf2aeae70239af4b8d_small.jpg</t>
  </si>
  <si>
    <t>531-540</t>
  </si>
  <si>
    <t>Incheon</t>
  </si>
  <si>
    <t>/sites/default/files/inha-university_592560cf2aeae70239af4d3a_small.jpg</t>
  </si>
  <si>
    <t>/sites/default/files/iran-university-of-science-and-technology_592560cf2aeae70239af4e57_small.jpg</t>
  </si>
  <si>
    <t>/sites/default/files/sabanci-university_542_small.jpg</t>
  </si>
  <si>
    <t>Beirut</t>
  </si>
  <si>
    <t>/sites/default/files/saint-joseph-university-of-beirut-usj_1130_small.jpg</t>
  </si>
  <si>
    <t>Santa Clara</t>
  </si>
  <si>
    <t>/sites/default/files/universidad-central-marta-abreu-de-las-villas_592560cf2aeae70239af54c1_small.jpg</t>
  </si>
  <si>
    <t>/sites/default/files/university-of-balamand_592560cf2aeae70239af4eee_small.jpg</t>
  </si>
  <si>
    <t>Limerick</t>
  </si>
  <si>
    <t>/sites/default/files/university-of-limerick_592560cf2aeae70239af4be0_small.jpg</t>
  </si>
  <si>
    <t>/sites/default/files/canadian-university-dubai_592560e09988f300e2320c17_small.jpg</t>
  </si>
  <si>
    <t>541-550</t>
  </si>
  <si>
    <t>/sites/default/files/china-university-of-petroleum_592560cf2aeae70239af5258_small.jpg</t>
  </si>
  <si>
    <t>/sites/default/files/east-china-normal-university_592560cf2aeae70239af4def_small.jpg</t>
  </si>
  <si>
    <t>Pune</t>
  </si>
  <si>
    <t>/sites/default/files/university-of-pune_592560cf2aeae70239af4c80_small.jpg</t>
  </si>
  <si>
    <t>Rostov-on-Don</t>
  </si>
  <si>
    <t>/sites/default/files/southern-federal-university_592560cf2aeae70239af5301_small.jpg</t>
  </si>
  <si>
    <t>La Plata</t>
  </si>
  <si>
    <t>/sites/default/files/universidad-nacional-de-la-plata-unlp_1690_small.jpg</t>
  </si>
  <si>
    <t>/sites/default/files/220110044732pm195521Logo-QS-Hub-v2-48x48.jpg</t>
  </si>
  <si>
    <t>/sites/default/files/university-of-madras_592560cf2aeae70239af4e24_small.jpg</t>
  </si>
  <si>
    <t>Konstanz</t>
  </si>
  <si>
    <t>/sites/default/files/universitt-konstanz_323_small.jpg</t>
  </si>
  <si>
    <t>Mannheim</t>
  </si>
  <si>
    <t>/sites/default/files/universitt-mannheim_592560cf2aeae70239af4c0b_small.jpg</t>
  </si>
  <si>
    <t>Ukraine</t>
  </si>
  <si>
    <t>Kharkiv</t>
  </si>
  <si>
    <t>/sites/default/files/v.-n.-karazin-kharkiv-national-university_19511_small.jpg</t>
  </si>
  <si>
    <t>/sites/default/files/anna-university_592560cf2aeae70239af4e05_small.jpg</t>
  </si>
  <si>
    <t>551-560</t>
  </si>
  <si>
    <t>Giza</t>
  </si>
  <si>
    <t>/sites/default/files/cairo-university_80_small.jpg</t>
  </si>
  <si>
    <t>/sites/default/files/concordia-university_592560cf2aeae70239af4b0e_small.jpg</t>
  </si>
  <si>
    <t>Jeonju</t>
  </si>
  <si>
    <t>/sites/default/files/jeonbuk-national-university_592560cf2aeae70239af4aff_small.jpg</t>
  </si>
  <si>
    <t>Brno</t>
  </si>
  <si>
    <t>/sites/default/files/masaryk-university_592560cf2aeae70239af4d5a_small.jpg</t>
  </si>
  <si>
    <t>Saratov</t>
  </si>
  <si>
    <t>/sites/default/files/national-research-saratov-state-university_1498_small.jpg</t>
  </si>
  <si>
    <t>/sites/default/files/northwestern-polytechnical-university_592560cf2aeae70239af5255_small.jpg</t>
  </si>
  <si>
    <t>/sites/default/files/sejong-university_1094_small.jpg</t>
  </si>
  <si>
    <t>Zaragoza</t>
  </si>
  <si>
    <t>/sites/default/files/universidad-de-zaragoza_691_small.jpg</t>
  </si>
  <si>
    <t>Kuopio</t>
  </si>
  <si>
    <t>/sites/default/files/university-of-eastern-finland_592560cf2aeae70239af4bcb_small.jpg</t>
  </si>
  <si>
    <t>Hungary</t>
  </si>
  <si>
    <t>Szeged</t>
  </si>
  <si>
    <t>/sites/default/files/university-of-szeged_592560cf2aeae70239af4cd1_small.jpg</t>
  </si>
  <si>
    <t>Provo</t>
  </si>
  <si>
    <t>/sites/default/files/almaty-technological-university_592560cf2aeae70239af592a_small.jpg</t>
  </si>
  <si>
    <t>561-570</t>
  </si>
  <si>
    <t>Bahrain</t>
  </si>
  <si>
    <t>Al-Ekir</t>
  </si>
  <si>
    <t>/sites/default/files/applied-science-university-of-bahrain_592560e29988f300e23211d4_small.jpg</t>
  </si>
  <si>
    <t>/sites/default/files/230327021046pm745483Aston-Uni-Logo-Purple-RGB-min-48x48.jpg</t>
  </si>
  <si>
    <t>/sites/default/files/bilkent-university_58_small.jpg</t>
  </si>
  <si>
    <t>Chestnut Hill</t>
  </si>
  <si>
    <t>/sites/default/files/boston-college_723_small.jpg</t>
  </si>
  <si>
    <t>Dalian</t>
  </si>
  <si>
    <t>/sites/default/files/dalian-university-of-technology_874_small.jpg</t>
  </si>
  <si>
    <t>Murdoch</t>
  </si>
  <si>
    <t>/sites/default/files/220207051606am851054Murdoch-logo-RedBox-200x200-48x48.jpg</t>
  </si>
  <si>
    <t>Niigata City</t>
  </si>
  <si>
    <t>/sites/default/files/niigata-university_592560cf2aeae70239af4c46_small.jpg</t>
  </si>
  <si>
    <t>/sites/default/files/singapore-management-university_1177_small.jpg</t>
  </si>
  <si>
    <t>Bulgaria</t>
  </si>
  <si>
    <t>Sofia</t>
  </si>
  <si>
    <t>/sites/default/files/sofia-university-st.-kliment-ohridski_592560cf2aeae70239af5654_small.jpg</t>
  </si>
  <si>
    <t>Seville</t>
  </si>
  <si>
    <t>/sites/default/files/universidad-de-sevilla_554_small.jpg</t>
  </si>
  <si>
    <t>/sites/default/files/university-of-electronic-science-and-technology-of-china_2009_small.jpg</t>
  </si>
  <si>
    <t>Ulsan</t>
  </si>
  <si>
    <t>/sites/default/files/university-of-ulsan_1111_small.jpg</t>
  </si>
  <si>
    <t>Pavia</t>
  </si>
  <si>
    <t>/sites/default/files/universit-degli-studi-di-pavia_592560cf2aeae70239af4c70_small.jpg</t>
  </si>
  <si>
    <t>Chuncheon</t>
  </si>
  <si>
    <t>/sites/default/files/hallym-university_1053_small.jpg</t>
  </si>
  <si>
    <t>571-580</t>
  </si>
  <si>
    <t>Jounieh</t>
  </si>
  <si>
    <t>/sites/default/files/holy-spirit-university-of-kaslik-_592560cf2aeae70239af4ee8_small.jpg</t>
  </si>
  <si>
    <t>Nagasaki City</t>
  </si>
  <si>
    <t>/sites/default/files/nagasaki-university_592560cf2aeae70239af4c2d_small.jpg</t>
  </si>
  <si>
    <t>/sites/default/files/universitat-de-valencia_647_small.jpg</t>
  </si>
  <si>
    <t>Fribourg</t>
  </si>
  <si>
    <t>/sites/default/files/universit-de-fribourg_1603_small.jpg</t>
  </si>
  <si>
    <t>/sites/default/files/universit-du-qubec_512_small.jpg</t>
  </si>
  <si>
    <t>Sangareddy</t>
  </si>
  <si>
    <t>/sites/default/files/indian-institute-of-technology-hyderabad_592560e19988f300e2320f86_small.jpg</t>
  </si>
  <si>
    <t>581-590</t>
  </si>
  <si>
    <t>/sites/default/files/macau-university-of-science-and-technology_592560cf2aeae70239af5a46_small.jpg</t>
  </si>
  <si>
    <t>/sites/default/files/national-central-university_434_small.jpg</t>
  </si>
  <si>
    <t>/sites/default/files/shenzhen-university_24794_small.jpg</t>
  </si>
  <si>
    <t>Newark</t>
  </si>
  <si>
    <t>/sites/default/files/220714055424am282888Del-logo-48x48.jpg</t>
  </si>
  <si>
    <t>/sites/default/files/university-of-massachusetts-boston_592560cf2aeae70239af566b_small.jpg</t>
  </si>
  <si>
    <t>Regensburg</t>
  </si>
  <si>
    <t>/sites/default/files/universitt-regensburg_592560cf2aeae70239af4c89_small.jpg</t>
  </si>
  <si>
    <t>Toulouse</t>
  </si>
  <si>
    <t>/sites/default/files/universit-paul-sabatier-toulouse-iii_622_small.jpg</t>
  </si>
  <si>
    <t>/sites/default/files/china-agricultural-university_872_small.jpg</t>
  </si>
  <si>
    <t>591-600</t>
  </si>
  <si>
    <t>Changsha</t>
  </si>
  <si>
    <t>/sites/default/files/hunan-university-_592560cf2aeae70239af4df1_small.jpg</t>
  </si>
  <si>
    <t>Bethlehem</t>
  </si>
  <si>
    <t>/sites/default/files/230407044833pm645648lehigh-official-stacked-logo-KO-cmyk-48x48.jpg</t>
  </si>
  <si>
    <t>Bari</t>
  </si>
  <si>
    <t>/sites/default/files/politecnico-di-bari_592560cf2aeae70239af5002_small.jpg</t>
  </si>
  <si>
    <t>/sites/default/files/211027112730am452034Webp.net-resizeimage-2021-10-27T142722.646-48x48.jpg</t>
  </si>
  <si>
    <t>Heraklion</t>
  </si>
  <si>
    <t>/sites/default/files/university-of-crete_147_small.jpg</t>
  </si>
  <si>
    <t>Guelph</t>
  </si>
  <si>
    <t>/sites/default/files/university-of-guelph_1756_small.jpg</t>
  </si>
  <si>
    <t>Jordan</t>
  </si>
  <si>
    <t>Amman</t>
  </si>
  <si>
    <t>/sites/default/files/university-of-jordan_592560cf2aeae70239af533b_small.jpg</t>
  </si>
  <si>
    <t>Braga</t>
  </si>
  <si>
    <t>/sites/default/files/university-of-minho_1476_small.jpg</t>
  </si>
  <si>
    <t>Pretoria</t>
  </si>
  <si>
    <t>/sites/default/files/university-of-pretoria_506_small.jpg</t>
  </si>
  <si>
    <t>/sites/default/files/abo-akademi-university_592560cf2aeae70239af4f7a_small.jpg</t>
  </si>
  <si>
    <t>601-650</t>
  </si>
  <si>
    <t>Al Ain,</t>
  </si>
  <si>
    <t>/sites/default/files/al-ain-university_592560e39988f300e2321680_small.jpg</t>
  </si>
  <si>
    <t>Bangor</t>
  </si>
  <si>
    <t>/sites/default/files/bangor-university_42_small.jpg</t>
  </si>
  <si>
    <t>/sites/default/files/230222091025pm733708B-Logo-V-RGBRedBlackonLight72-130821-48x48.jpg</t>
  </si>
  <si>
    <t>Chiang Mai</t>
  </si>
  <si>
    <t>/sites/default/files/chiang-mai-university_118_small.jpg</t>
  </si>
  <si>
    <t>/sites/default/files/east-china-university-of-science-and-technology_876_small.jpg</t>
  </si>
  <si>
    <t>Joondalup</t>
  </si>
  <si>
    <t>/sites/default/files/edith-cowan-university_841_small.jpg</t>
  </si>
  <si>
    <t>Gifu City</t>
  </si>
  <si>
    <t>/sites/default/files/gifu-university_592560cf2aeae70239af4b69_small.jpg</t>
  </si>
  <si>
    <t>Kaliningrad</t>
  </si>
  <si>
    <t>/sites/default/files/immanuel-kant-baltic-federal-university_592560cf2aeae70239af58ab_small.jpg</t>
  </si>
  <si>
    <t>Georgia</t>
  </si>
  <si>
    <t>Tbilisi</t>
  </si>
  <si>
    <t>/sites/default/files/ivane-javakhishvili-tbilisi-state-university_592560e59988f300e2321ac8_small.jpg</t>
  </si>
  <si>
    <t>Maslak-Istanbul</t>
  </si>
  <si>
    <t>/sites/default/files/istanbul-technical-university_296_small.jpg</t>
  </si>
  <si>
    <t>/sites/default/files/jawaharlal-nehru-university_302_small.jpg</t>
  </si>
  <si>
    <t>Kanazawa</t>
  </si>
  <si>
    <t>/sites/default/files/kanazawa-university_592560cf2aeae70239af4bb7_small.jpg</t>
  </si>
  <si>
    <t>Kingston upon Thames</t>
  </si>
  <si>
    <t>/sites/default/files/kingston-university-london_592560cf2aeae70239af4bc2_small.jpg</t>
  </si>
  <si>
    <t>Lahore</t>
  </si>
  <si>
    <t>/sites/default/files/lahore-university-of-management-sciences-lums_592560cf2aeae70239af531b_small.jpg</t>
  </si>
  <si>
    <t>Byblos</t>
  </si>
  <si>
    <t>/sites/default/files/lebanese-american-university_592560cf2aeae70239af4eed_small.jpg</t>
  </si>
  <si>
    <t>/sites/default/files/lebanese-university_592560cf2aeae70239af4eec_small.jpg</t>
  </si>
  <si>
    <t>/sites/default/files/leibniz-universitt-hannover_249_small.jpg</t>
  </si>
  <si>
    <t>/sites/default/files/lingnan-university-hong-kong_894_small.jpg</t>
  </si>
  <si>
    <t>Shah Alam</t>
  </si>
  <si>
    <t>/sites/default/files/management-and-science-university_22618_small.jpg</t>
  </si>
  <si>
    <t>/sites/default/files/nanjing-university-of-science-and-technology_592560cf2aeae70239af525a_small.jpg</t>
  </si>
  <si>
    <t>/sites/default/files/national-chengchi-university_436_small.jpg</t>
  </si>
  <si>
    <t>/sites/default/files/national-and-kapodistrian-university-of-athens_33_small.jpg</t>
  </si>
  <si>
    <t>Okayama City</t>
  </si>
  <si>
    <t>/sites/default/files/okayama-university_592560cf2aeae70239af4c55_small.jpg</t>
  </si>
  <si>
    <t>Corvallis</t>
  </si>
  <si>
    <t>/sites/default/files/oregon-state-university_592560cf2aeae70239af4dc3_small.jpg</t>
  </si>
  <si>
    <t>/sites/default/files/osaka-city-university_592560cf2aeae70239af4c5b_small.jpg</t>
  </si>
  <si>
    <t>/sites/default/files/pontifcia-universidade-catlica-do-rio-de-janeiro_526_small.jpg</t>
  </si>
  <si>
    <t>Busan</t>
  </si>
  <si>
    <t>/sites/default/files/pusan-national-university_511_small.jpg</t>
  </si>
  <si>
    <t>/sites/default/files/renmin-peoples-university-of-china_884_small.jpg</t>
  </si>
  <si>
    <t>Samara</t>
  </si>
  <si>
    <t>/sites/default/files/samara-national-research-university-samara-university_21813_small.jpg</t>
  </si>
  <si>
    <t>/sites/default/files/saint-louis-university_592560e09988f300e2320cf4_small.jpg</t>
  </si>
  <si>
    <t>Petaling Jaya</t>
  </si>
  <si>
    <t>/sites/default/files/sunway-university_592560cf2aeae70239af4db8_small.jpg</t>
  </si>
  <si>
    <t>Braunschweig</t>
  </si>
  <si>
    <t>/sites/default/files/technische-universitt-braunschweig_596_small.jpg</t>
  </si>
  <si>
    <t>/sites/default/files/the-university-of-georgia_227_small.jpg</t>
  </si>
  <si>
    <t>Knoxville</t>
  </si>
  <si>
    <t>/sites/default/files/the-university-of-tennessee-knoxville_603_small.jpg</t>
  </si>
  <si>
    <t>Coleraine</t>
  </si>
  <si>
    <t>/sites/default/files/ulster-university_1641_small.jpg</t>
  </si>
  <si>
    <t>Huixquilucan</t>
  </si>
  <si>
    <t>/sites/default/files/universidad-anahuac_592560cf2aeae70239af4a97_small.jpg</t>
  </si>
  <si>
    <t>Medellín</t>
  </si>
  <si>
    <t>/sites/default/files/universidad-pontificia-bolivariana-_592560cf2aeae70239af5511_small.jpg</t>
  </si>
  <si>
    <t>/sites/default/files/universidad-pontificia-comillas_592560de9988f300e2320721_small.jpg</t>
  </si>
  <si>
    <t>Concepción</t>
  </si>
  <si>
    <t>/sites/default/files/universidad-de-concepcin_1700_small.jpg</t>
  </si>
  <si>
    <t>/sites/default/files/221115023548pm579565Pantheon-logo-200x200-48x48.jpg</t>
  </si>
  <si>
    <t>Slovenia</t>
  </si>
  <si>
    <t>Ljubljana</t>
  </si>
  <si>
    <t>/sites/default/files/university-of-ljubljana_351_small.jpg</t>
  </si>
  <si>
    <t>/sites/default/files/university-of-milano-bicocca_14336_small.jpg</t>
  </si>
  <si>
    <t>Salamanca</t>
  </si>
  <si>
    <t>/sites/default/files/university-of-salamanca_544_small.jpg</t>
  </si>
  <si>
    <t>/sites/default/files/230214053157pm550724UOS-logo-48x48.jpg</t>
  </si>
  <si>
    <t>Tampa</t>
  </si>
  <si>
    <t>/sites/default/files/Webp.net-resizeimage-90-48x48.jpg</t>
  </si>
  <si>
    <t>Bremen</t>
  </si>
  <si>
    <t>/sites/default/files/universitt-bremen_67_small.jpg</t>
  </si>
  <si>
    <t>Potsdam</t>
  </si>
  <si>
    <t>/sites/default/files/universitt-potsdam_1367_small.jpg</t>
  </si>
  <si>
    <t>Rostock</t>
  </si>
  <si>
    <t>/sites/default/files/universitt-rostock_592560cf2aeae70239af4fdb_small.jpg</t>
  </si>
  <si>
    <t>Villeurbanne</t>
  </si>
  <si>
    <t>/sites/default/files/universit-claude-bernard-lyon-1_373_small.jpg</t>
  </si>
  <si>
    <t>Detroit</t>
  </si>
  <si>
    <t>/sites/default/files/wayne-state-university_592560cf2aeae70239af51d1_small.jpg</t>
  </si>
  <si>
    <t>Middletown</t>
  </si>
  <si>
    <t>/sites/default/files/wesleyan-university_592560e09988f300e2320b0c_small.jpg</t>
  </si>
  <si>
    <t>Aberystwyth</t>
  </si>
  <si>
    <t>/sites/default/files/211220023723pm848877Aber-Uni-Crest-200-x-200-48x48.jpg</t>
  </si>
  <si>
    <t>651-700</t>
  </si>
  <si>
    <t>/sites/default/files/211123083031am197054School-logo-200x200-48x48.jpg</t>
  </si>
  <si>
    <t>Manama</t>
  </si>
  <si>
    <t>/sites/default/files/ahlia-university_592560cf2aeae70239af544c_small.jpg</t>
  </si>
  <si>
    <t>Ajman</t>
  </si>
  <si>
    <t>/sites/default/files/ajman-university-of-science-technology_592560cf2aeae70239af4f31_small.jpg</t>
  </si>
  <si>
    <t>/sites/default/files/alfaisal-university_592560cf2aeae70239af52dd_small.jpg</t>
  </si>
  <si>
    <t>Dubai</t>
  </si>
  <si>
    <t>/sites/default/files/american-university-in-dubai_1200_small.jpg</t>
  </si>
  <si>
    <t>Thessaloniki</t>
  </si>
  <si>
    <t>/sites/default/files/aristotle-university-of-thessaloniki_24_small.jpg</t>
  </si>
  <si>
    <t>/sites/default/files/ateneo-de-manila-university_592560cf2aeae70239af4aa1_small.jpg</t>
  </si>
  <si>
    <t>Norman Gardens</t>
  </si>
  <si>
    <t>/sites/default/files/central-queensland-university-_592560cf2aeae70239af4dca_small.jpg</t>
  </si>
  <si>
    <t>/sites/default/files/china-university-of-geosciences_2006_small.jpg</t>
  </si>
  <si>
    <t>Chongqing</t>
  </si>
  <si>
    <t>/sites/default/files/chongqing-university_873_small.jpg</t>
  </si>
  <si>
    <t>Slovakia</t>
  </si>
  <si>
    <t>Bratislava</t>
  </si>
  <si>
    <t>/sites/default/files/230322042211pm814933Comenius-University-Bratislava-48x48.jpg</t>
  </si>
  <si>
    <t>/sites/default/files/coventry-university_592560cf2aeae70239af4b16_small.jpg</t>
  </si>
  <si>
    <t>/sites/default/files/drexel-university_163_small.jpg</t>
  </si>
  <si>
    <t>Maebashi</t>
  </si>
  <si>
    <t>/sites/default/files/gunma-university_592560cf2aeae70239af4b77_small.jpg</t>
  </si>
  <si>
    <t>Varanasi</t>
  </si>
  <si>
    <t>/sites/default/files/iit-bhu-varanasi_592560e59988f300e2321c55_small.jpg</t>
  </si>
  <si>
    <t>/sites/default/files/international-islamic-university-malaysia-iium_717_small.jpg</t>
  </si>
  <si>
    <t>Karaganda</t>
  </si>
  <si>
    <t>/sites/default/files/karaganda-state-technical-university_14129_small.jpg</t>
  </si>
  <si>
    <t>/sites/default/files/karl-franzens-universitaet-graz_236_small.jpg</t>
  </si>
  <si>
    <t>/sites/default/files/konkuk-university-_592560cf2aeae70239af4eb1_small.jpg</t>
  </si>
  <si>
    <t>Kumamoto City</t>
  </si>
  <si>
    <t>/sites/default/files/kumamoto-university_326_small.jpg</t>
  </si>
  <si>
    <t>Taichung City</t>
  </si>
  <si>
    <t>/sites/default/files/210804075257am94502001-48x48.jpg</t>
  </si>
  <si>
    <t>/sites/default/files/national-technical-university-kharkiv-polytechnic-institute_592560cf2aeae70239af56a1_small.jpg</t>
  </si>
  <si>
    <t>/sites/default/files/new-jersey-institute-of-technology-njit_592560cf2aeae70239af5376_small.jpg</t>
  </si>
  <si>
    <t>/sites/default/files/northumbria-university-at-newcastle_592560cf2aeae70239af4c4b_small.jpg</t>
  </si>
  <si>
    <t>Sonepat</t>
  </si>
  <si>
    <t>/sites/default/files/o.p.-jindal-global-university_592560cf2aeae70239af5884_small.jpg</t>
  </si>
  <si>
    <t>Olomouc,</t>
  </si>
  <si>
    <t>/sites/default/files/palack-university-in-olomouc_592560cf2aeae70239af5946_small.jpg</t>
  </si>
  <si>
    <t>/sites/default/files/plekhanov-russian-university-of-economics_2154_small.jpg</t>
  </si>
  <si>
    <t>Al Khobar</t>
  </si>
  <si>
    <t>/sites/default/files/prince-mohammad-bin-fahd-university_592560df9988f300e2320a8a_small.jpg</t>
  </si>
  <si>
    <t>/sites/default/files/s.d.-asfendiyarov-kazakh-national-medical-university_592560cf2aeae70239af5816_small.jpg</t>
  </si>
  <si>
    <t>/sites/default/files/sechenov-university_592560cf2aeae70239af57de_small.jpg</t>
  </si>
  <si>
    <t>Suzhou</t>
  </si>
  <si>
    <t>/sites/default/files/soochow-university_592560cf2aeae70239af4dfa_small.jpg</t>
  </si>
  <si>
    <t>Kyiv</t>
  </si>
  <si>
    <t>/sites/default/files/taras-shevchenko-national-university-of-kyiv_14977_small.jpg</t>
  </si>
  <si>
    <t>/sites/default/files/thammasat-university_592560cf2aeae70239af4ce1_small.jpg</t>
  </si>
  <si>
    <t>/sites/default/files/universidad-externado-de-colombia_795_small.jpg</t>
  </si>
  <si>
    <t>Cali</t>
  </si>
  <si>
    <t>/sites/default/files/universidad-icesi_592560cf2aeae70239af5150_small.jpg</t>
  </si>
  <si>
    <t>Tandil</t>
  </si>
  <si>
    <t>/sites/default/files/universidad-nacional-del-centro-de-la-provincia-de-buenos-aires-unicen_592560cf2aeae70239af568f_small.jpg</t>
  </si>
  <si>
    <t>San Martin</t>
  </si>
  <si>
    <t>/sites/default/files/universidad-peruana-cayetano-heredia-upch_592560cf2aeae70239af550f_small.jpg</t>
  </si>
  <si>
    <t>Medellin</t>
  </si>
  <si>
    <t>/sites/default/files/universidad-de-antioquia_592560cf2aeae70239af5149_small.jpg</t>
  </si>
  <si>
    <t>/sites/default/files/RL-logo-48x48.jpg</t>
  </si>
  <si>
    <t>/sites/default/files/universiti-teknologi-mara-uitm_732_small.jpg</t>
  </si>
  <si>
    <t>/sites/default/files/university-of-alabama-at-birmingham_2118_small.jpg</t>
  </si>
  <si>
    <t>Debrecen</t>
  </si>
  <si>
    <t>/sites/default/files/university-of-debrecen_592560cf2aeae70239af4fec_small.jpg</t>
  </si>
  <si>
    <t>Genoa</t>
  </si>
  <si>
    <t>/sites/default/files/university-of-genoa_592560cf2aeae70239af4b62_small.jpg</t>
  </si>
  <si>
    <t>Huddersfield</t>
  </si>
  <si>
    <t>/sites/default/files/university-of-huddersfield_592560cf2aeae70239af4cac_small.jpg</t>
  </si>
  <si>
    <t>Hull</t>
  </si>
  <si>
    <t>/sites/default/files/university-of-hull_592560cf2aeae70239af4b93_small.jpg</t>
  </si>
  <si>
    <t>Winnipeg</t>
  </si>
  <si>
    <t>/sites/default/files/university-of-manitoba_592560cf2aeae70239af4c0a_small.jpg</t>
  </si>
  <si>
    <t>/sites/default/files/university-of-nebraska-lincoln_819_small.jpg</t>
  </si>
  <si>
    <t>Plymouth</t>
  </si>
  <si>
    <t>/sites/default/files/university-of-plymouth_592560cf2aeae70239af4c79_small.jpg</t>
  </si>
  <si>
    <t>Toowoomba</t>
  </si>
  <si>
    <t>/sites/default/files/220804085539am330175unisq-logo-qs-48x48.jpg</t>
  </si>
  <si>
    <t>/sites/default/files/american-university_17_small.jpg</t>
  </si>
  <si>
    <t>701-750</t>
  </si>
  <si>
    <t>Kuwait</t>
  </si>
  <si>
    <t>Egaila</t>
  </si>
  <si>
    <t>/sites/default/files/american-university-of-the-middle-east_592560e39988f300e232137c_small.jpg</t>
  </si>
  <si>
    <t>/sites/default/files/bogazii-niversitesi_1575_small.jpg</t>
  </si>
  <si>
    <t>/sites/default/files/brno-university-of-technology_592560cf2aeae70239af4aca_small.jpg</t>
  </si>
  <si>
    <t>Casuarina</t>
  </si>
  <si>
    <t>/sites/default/files/charles-darwin-university-_592560cf2aeae70239af4dcb_small.jpg</t>
  </si>
  <si>
    <t>/sites/default/files/city-university-of-new-york_149_small.jpg</t>
  </si>
  <si>
    <t>Budapest</t>
  </si>
  <si>
    <t>/sites/default/files/etvs-lornd-university_366_small.jpg</t>
  </si>
  <si>
    <t>Bolzano</t>
  </si>
  <si>
    <t>/sites/default/files/free-university-of-bozen-bolzano_592560cf2aeae70239af5007_small.jpg</t>
  </si>
  <si>
    <t>/sites/default/files/institut-teknologi-sepuluh-nopember_592560cf2aeae70239af4e31_small.jpg</t>
  </si>
  <si>
    <t>Kolkata</t>
  </si>
  <si>
    <t>/sites/default/files/jadavpur-university_592560cf2aeae70239af4e11_small.jpg</t>
  </si>
  <si>
    <t>/sites/default/files/jinan-university-china_592560cf2aeae70239af5298_small.jpg</t>
  </si>
  <si>
    <t>Sakaka</t>
  </si>
  <si>
    <t>/sites/default/files/jouf-university_592560cf2aeae70239af5463_small.jpg</t>
  </si>
  <si>
    <t>Kagoshima City</t>
  </si>
  <si>
    <t>/sites/default/files/kagoshima-university_592560cf2aeae70239af4bb6_small.jpg</t>
  </si>
  <si>
    <t>Turkestan</t>
  </si>
  <si>
    <t>/sites/default/files/khoja-akhmet-yassawi-international-kazakh-turkish-university_592560cf2aeae70239af5981_small.jpg</t>
  </si>
  <si>
    <t>Abha</t>
  </si>
  <si>
    <t>/sites/default/files/king-khalid-university_1174_small.jpg</t>
  </si>
  <si>
    <t>/sites/default/files/national-technical-university-of-ukraine-igor-sikorsky-kyiv-polytechnic-institute_592560cf2aeae70239af55b9_small.jpg</t>
  </si>
  <si>
    <t>Košice</t>
  </si>
  <si>
    <t>/sites/default/files/pavol-josef-safarik-university_592560e59988f300e2321b52_small.jpg</t>
  </si>
  <si>
    <t>/sites/default/files/princess-nourah-bint-abdulrahman-university_592560e39988f300e232144f_small.jpg</t>
  </si>
  <si>
    <t>/sites/default/files/ritsumeikan-university_592560cf2aeae70239af4c92_small.jpg</t>
  </si>
  <si>
    <t>Lismore</t>
  </si>
  <si>
    <t>/sites/default/files/southern-cross-university-_592560cf2aeae70239af4dcf_small.jpg</t>
  </si>
  <si>
    <t>Hoboken</t>
  </si>
  <si>
    <t>/sites/default/files/stevens-institute-of-technology_592560cf2aeae70239af4db6_small.jpg</t>
  </si>
  <si>
    <t>Tallinn</t>
  </si>
  <si>
    <t>/sites/default/files/tallinn-university-of-technology-taltech_592560cf2aeae70239af4cd3_small.jpg</t>
  </si>
  <si>
    <t>Tokushima City</t>
  </si>
  <si>
    <t>/sites/default/files/the-university-of-tokushima-_592560cf2aeae70239af4e88_small.jpg</t>
  </si>
  <si>
    <t>/sites/default/files/tokyo-metropolitan-university_592560cf2aeae70239af4ce9_small.jpg</t>
  </si>
  <si>
    <t>/sites/default/files/tokyo-university-of-agriculture-and-technology_1030_small.jpg</t>
  </si>
  <si>
    <t>/sites/default/files/universidad-catlica-del-uruguay-ucu_592560cf2aeae70239af54bb_small.jpg</t>
  </si>
  <si>
    <t>Venezuela</t>
  </si>
  <si>
    <t>Caracas</t>
  </si>
  <si>
    <t>/sites/default/files/universidad-central-de-venezuela_592560cf2aeae70239af54c0_small.jpg</t>
  </si>
  <si>
    <t>/sites/default/files/universidad-iberoamericana-uia_592560cf2aeae70239af4b96_small.jpg</t>
  </si>
  <si>
    <t>Ecuador</t>
  </si>
  <si>
    <t>Quito</t>
  </si>
  <si>
    <t>/sites/default/files/universidad-san-francisco-de-quito-usfq_592560cf2aeae70239af54e1_small.jpg</t>
  </si>
  <si>
    <t>/sites/default/files/universidad-de-la-sabana_592560cf2aeae70239af4bcf_small.jpg</t>
  </si>
  <si>
    <t>Belo Horizonte</t>
  </si>
  <si>
    <t>/sites/default/files/universidade-federal-de-minas-gerais_1727_small.jpg</t>
  </si>
  <si>
    <t>Kajang</t>
  </si>
  <si>
    <t>/sites/default/files/universiti-tenaga-nasional-uniten_592560cf2aeae70239af4d97_small.jpg</t>
  </si>
  <si>
    <t>Bradford</t>
  </si>
  <si>
    <t>/sites/default/files/university-of-bradford_592560cf2aeae70239af4ac5_small.jpg</t>
  </si>
  <si>
    <t>Cincinnati</t>
  </si>
  <si>
    <t>/sites/default/files/university-of-cincinnati_129_small.jpg</t>
  </si>
  <si>
    <t>/sites/default/files/Webp.net-resizeimage-2021-05-14T141544.092-48x48.jpg</t>
  </si>
  <si>
    <t>Lexington</t>
  </si>
  <si>
    <t>/sites/default/files/university-of-kentucky_316_small.jpg</t>
  </si>
  <si>
    <t>Mons</t>
  </si>
  <si>
    <t>/sites/default/files/university-of-mons-_592560cf2aeae70239af4f68_small.jpg</t>
  </si>
  <si>
    <t>Fredericton</t>
  </si>
  <si>
    <t>/sites/default/files/230131071527pm70078520770451-10159493364640393-6339597966658436698-n-48x48.jpg</t>
  </si>
  <si>
    <t>Albuquerque</t>
  </si>
  <si>
    <t>/sites/default/files/university-of-new-mexico_592560cf2aeae70239af4c41_small.jpg</t>
  </si>
  <si>
    <t>Norman</t>
  </si>
  <si>
    <t>/sites/default/files/university-of-oklahoma_467_small.jpg</t>
  </si>
  <si>
    <t>Eugene</t>
  </si>
  <si>
    <t>/sites/default/files/university-of-oregon_592560cf2aeae70239af4c58_small.jpg</t>
  </si>
  <si>
    <t>Pécs</t>
  </si>
  <si>
    <t>/sites/default/files/university-of-pcs_592560cf2aeae70239af4fff_small.jpg</t>
  </si>
  <si>
    <t>Portsmouth</t>
  </si>
  <si>
    <t>/sites/default/files/220208040544pm645473UoP-logo-200x200px-48x48.jpg</t>
  </si>
  <si>
    <t>České Budějovice</t>
  </si>
  <si>
    <t>/sites/default/files/university-of-south-bohemia_592560e59988f300e2321beb_small.jpg</t>
  </si>
  <si>
    <t>/sites/default/files/university-of-south-carolina_539_small.jpg</t>
  </si>
  <si>
    <t>Trieste</t>
  </si>
  <si>
    <t>/sites/default/files/university-of-trieste_624_small.jpg</t>
  </si>
  <si>
    <t>Burlington</t>
  </si>
  <si>
    <t>/sites/default/files/university-of-vermont_808_small.jpg</t>
  </si>
  <si>
    <t>/sites/default/files/university-of-westminster_592560cf2aeae70239af4d26_small.jpg</t>
  </si>
  <si>
    <t>Leioa</t>
  </si>
  <si>
    <t>/sites/default/files/universidad-del-pais-vasco_592560cf2aeae70239af506c_small.jpg</t>
  </si>
  <si>
    <t>/sites/default/files/victoria-university-_592560cf2aeae70239af4dd6_small.jpg</t>
  </si>
  <si>
    <t>/sites/default/files/VT_logo-48x48.jpg</t>
  </si>
  <si>
    <t>Richmond</t>
  </si>
  <si>
    <t>/sites/default/files/virginia-commonwealth-university_654_small.jpg</t>
  </si>
  <si>
    <t>Abu Dhabi,</t>
  </si>
  <si>
    <t>/sites/default/files/zayed-university_592560cf2aeae70239af4f36_small.jpg</t>
  </si>
  <si>
    <t>/sites/default/files/beijing-university-of-technology_2012_small.jpg</t>
  </si>
  <si>
    <t>751-800</t>
  </si>
  <si>
    <t>/sites/default/files/belarusian-national-technical-university-bntu_592560cf2aeae70239af5828_small.jpg</t>
  </si>
  <si>
    <t>/sites/default/files/Webp.net-resizeimage-2021-05-14T142106.589-48x48.jpg</t>
  </si>
  <si>
    <t>/sites/default/files/chonnam-national-university_125_small.jpg</t>
  </si>
  <si>
    <t>/sites/default/files/chungnam-national-university_592560cf2aeae70239af4b02_small.jpg</t>
  </si>
  <si>
    <t>Worcester</t>
  </si>
  <si>
    <t>/sites/default/files/211223104412am412385CU-logo-200x200-48x48.jpg</t>
  </si>
  <si>
    <t>/sites/default/files/dankook-university-_592560cf2aeae70239af4e9b_small.jpg</t>
  </si>
  <si>
    <t>/sites/default/files/florida-international-university_592560cf2aeae70239af4b55_small.jpg</t>
  </si>
  <si>
    <t>/sites/default/files/howard-university_592560cf2aeae70239af4dc1_small.jpg</t>
  </si>
  <si>
    <t>Ciudad de México</t>
  </si>
  <si>
    <t>/sites/default/files/instituto-politcnico-nacional-ipn_592560cf2aeae70239af5483_small.jpg</t>
  </si>
  <si>
    <t>/sites/default/files/instituto-tecnolgico-autnomo-de-mxico-itam_592560cf2aeae70239af4da6_small.jpg</t>
  </si>
  <si>
    <t>/sites/default/files/instituto-tecnolgico-de-buenos-aires-itba_592560cf2aeae70239af4bae_small.jpg</t>
  </si>
  <si>
    <t>Keele</t>
  </si>
  <si>
    <t>/sites/default/files/keele-university-_592560cf2aeae70239af50e5_small.jpg</t>
  </si>
  <si>
    <t>Lanzhou</t>
  </si>
  <si>
    <t>/sites/default/files/lanzhou-university_592560cf2aeae70239af4df2_small.jpg</t>
  </si>
  <si>
    <t>Nizhny Novgorod</t>
  </si>
  <si>
    <t>/sites/default/files/lobachevsky-university_1497_small.jpg</t>
  </si>
  <si>
    <t>Manipal</t>
  </si>
  <si>
    <t>/sites/default/files/manipal-academy-of-higher-education_592560cf2aeae70239af4e15_small.jpg</t>
  </si>
  <si>
    <t>St. John's</t>
  </si>
  <si>
    <t>/sites/default/files/memorial-university-of-newfoundland_1760_small.jpg</t>
  </si>
  <si>
    <t>Houghton</t>
  </si>
  <si>
    <t>/sites/default/files/michigan-technological-university_1810_small.jpg</t>
  </si>
  <si>
    <t>/sites/default/files/middlesex-university_592560cf2aeae70239af4c19_small.jpg</t>
  </si>
  <si>
    <t>/sites/default/files/osaka-prefecture-university-_592560cf2aeae70239af4e81_small.jpg</t>
  </si>
  <si>
    <t xml:space="preserve">Salzburg </t>
  </si>
  <si>
    <t>/sites/default/files/PLUS-Logo-3-48x48.jpg</t>
  </si>
  <si>
    <t>Marburg</t>
  </si>
  <si>
    <t>/sites/default/files/philipps-universitt-marburg_392_small.jpg</t>
  </si>
  <si>
    <t>Valparaíso</t>
  </si>
  <si>
    <t>/sites/default/files/pontificia-universidad-catlica-de-valparaso_733_small.jpg</t>
  </si>
  <si>
    <t>Latvia</t>
  </si>
  <si>
    <t>Riga</t>
  </si>
  <si>
    <t>/sites/default/files/riga-technical-university_592560cf2aeae70239af578f_small.jpg</t>
  </si>
  <si>
    <t>/sites/default/files/saint-petersburg-electrotechnical-university-etu-leti_592560cf2aeae70239af5956_small.jpg</t>
  </si>
  <si>
    <t>Shiraz</t>
  </si>
  <si>
    <t>/sites/default/files/shiraz-university_592560cf2aeae70239af4e60_small.jpg</t>
  </si>
  <si>
    <t>Syracuse</t>
  </si>
  <si>
    <t>/sites/default/files/syracuse-university_812_small.jpg</t>
  </si>
  <si>
    <t>/sites/default/files/temple-university_592560cf2aeae70239af4cdd_small.jpg</t>
  </si>
  <si>
    <t>/sites/default/files/universidad-adolfo-ibez-_11_small.jpg</t>
  </si>
  <si>
    <t>Texcoco</t>
  </si>
  <si>
    <t>/sites/default/files/210811053617am477550UACh-logo-1200-48x48.jpg</t>
  </si>
  <si>
    <t>Caracas City</t>
  </si>
  <si>
    <t>/sites/default/files/universidad-catlica-andres-bello_592560cf2aeae70239af4a98_small.jpg</t>
  </si>
  <si>
    <t>/sites/default/files/universidad-de-san-andrs-udesa_1699_small.jpg</t>
  </si>
  <si>
    <t>/sites/default/files/universidad-de-la-repblica-udelar_592560cf2aeae70239af515e_small.jpg</t>
  </si>
  <si>
    <t>/sites/default/files/universidad-del-rosario_592560cf2aeae70239af514d_small.jpg</t>
  </si>
  <si>
    <t>Porto Alegre</t>
  </si>
  <si>
    <t>/sites/default/files/universidade-federal-do-rio-grande-do-sul_2239_small.jpg</t>
  </si>
  <si>
    <t>Santiago de Compostela</t>
  </si>
  <si>
    <t>/sites/default/files/universidade-de-santiago-de-compostela_547_small.jpg</t>
  </si>
  <si>
    <t>/sites/default/files/universitas-padjadjaran_592560cf2aeae70239af4e3c_small.jpg</t>
  </si>
  <si>
    <t>Tarragona</t>
  </si>
  <si>
    <t>/sites/default/files/universitat-rovira-i-virgili_592560cf2aeae70239af5826_small.jpg</t>
  </si>
  <si>
    <t>Düsseldorf</t>
  </si>
  <si>
    <t>/sites/default/files/university-duesseldorf_171_small.jpg</t>
  </si>
  <si>
    <t>/sites/default/files/university-of-denver_157_small.jpg</t>
  </si>
  <si>
    <t>/sites/default/files/university-of-houston_270_small.jpg</t>
  </si>
  <si>
    <t>Hyderabad</t>
  </si>
  <si>
    <t>/sites/default/files/university-of-hyderabad_592560cf2aeae70239af4d86_small.jpg</t>
  </si>
  <si>
    <t>Siena</t>
  </si>
  <si>
    <t>/sites/default/files/university-of-siena_561_small.jpg</t>
  </si>
  <si>
    <t>Windsor</t>
  </si>
  <si>
    <t>/sites/default/files/university-of-windsor_592560cf2aeae70239af5162_small.jpg</t>
  </si>
  <si>
    <t>Nice</t>
  </si>
  <si>
    <t>/sites/default/files/universit-cte-dazur_5c056024094c9000617768e0_small.jpg</t>
  </si>
  <si>
    <t>Lille</t>
  </si>
  <si>
    <t>/sites/default/files/universit-de-lille_5ae6f2dbcb4de7615c381961_small.jpg</t>
  </si>
  <si>
    <t>Sherbrooke</t>
  </si>
  <si>
    <t>/sites/default/files/universit-de-sherbrooke_592560cf2aeae70239af5161_small.jpg</t>
  </si>
  <si>
    <t>Tunisia</t>
  </si>
  <si>
    <t>Sousse</t>
  </si>
  <si>
    <t>/sites/default/files/universit-de-sousse_592560cf2aeae70239af546e_small.jpg</t>
  </si>
  <si>
    <t>/sites/default/files/agh-university-of-science-and-technology_1461_small.jpg</t>
  </si>
  <si>
    <t>801-1000</t>
  </si>
  <si>
    <t>/sites/default/files/academician-y.a.-buketov-karaganda-university_592560cf2aeae70239af52e9_small.jpg</t>
  </si>
  <si>
    <t>/sites/default/files/adam-mickiewicz-university-pozna_592560e29988f300e2321163_small.jpg</t>
  </si>
  <si>
    <t>/sites/default/files/ain-shams-university-_592560cf2aeae70239af4f38_small.jpg</t>
  </si>
  <si>
    <t>/sites/default/files/australian-catholic-university_592560cf2aeae70239af4dc8_small.jpg</t>
  </si>
  <si>
    <t>Bangladesh</t>
  </si>
  <si>
    <t>Dhaka</t>
  </si>
  <si>
    <t>/sites/default/files/bangladesh-university-of-engineering-and-technology_592560cf2aeae70239af4dd7_small.jpg</t>
  </si>
  <si>
    <t>/sites/default/files/beijing-foreign-studies-university_2020_small.jpg</t>
  </si>
  <si>
    <t>/sites/default/files/beijing-jiaotong-university_592560cf2aeae70239af525e_small.jpg</t>
  </si>
  <si>
    <t>/sites/default/files/beijing-university-of-chinese-medicine_592560cf2aeae70239af5266_small.jpg</t>
  </si>
  <si>
    <t>/sites/default/files/beijing-university-of-posts-and-telecommunications_2014_small.jpg</t>
  </si>
  <si>
    <t>/sites/default/files/beirut-arab-university-_592560cf2aeae70239af4ee5_small.jpg</t>
  </si>
  <si>
    <t>Poole</t>
  </si>
  <si>
    <t>/sites/default/files/bournemouth-university_592560cf2aeae70239af4ac4_small.jpg</t>
  </si>
  <si>
    <t>/sites/default/files/budapest-university-of-technology-and-economics_592560cf2aeae70239af4feb_small.jpg</t>
  </si>
  <si>
    <t>Venice</t>
  </si>
  <si>
    <t>/sites/default/files/ca-foscari-university-of-venice_764_small.jpg</t>
  </si>
  <si>
    <t>Catania</t>
  </si>
  <si>
    <t>/sites/default/files/catania-university_592560cf2aeae70239af4aeb_small.jpg</t>
  </si>
  <si>
    <t>Mohali</t>
  </si>
  <si>
    <t>/sites/default/files/chandigarh-university_600ebd4710ca6037cb12c714_small.jpg</t>
  </si>
  <si>
    <t>/sites/default/files/chang-jung-christian-university_5c65353a5c52f30ed41c5bb1_small.jpg</t>
  </si>
  <si>
    <t>Thurgoona</t>
  </si>
  <si>
    <t>/sites/default/files/charles-sturt-university-_592560cf2aeae70239af4dcc_small.jpg</t>
  </si>
  <si>
    <t>Xuzhou</t>
  </si>
  <si>
    <t>/sites/default/files/china-university-of-mining-and-technology_2003_small.jpg</t>
  </si>
  <si>
    <t>/sites/default/files/clarkson-university_592560cf2aeae70239af5181_small.jpg</t>
  </si>
  <si>
    <t>Clemson</t>
  </si>
  <si>
    <t>/sites/default/files/clemson-university_806_small.jpg</t>
  </si>
  <si>
    <t>Williamsburg</t>
  </si>
  <si>
    <t>/sites/default/files/college-of-william-mary_592560cf2aeae70239af4b08_small.jpg</t>
  </si>
  <si>
    <t>/sites/default/files/cracow-university-of-technology-politechnika-krakowska_592560cf2aeae70239af503e_small.jpg</t>
  </si>
  <si>
    <t>/sites/default/files/czech-university-of-life-sciences-in-prague_592560e59988f300e2321abd_small.jpg</t>
  </si>
  <si>
    <t>Manila</t>
  </si>
  <si>
    <t>/sites/default/files/de-la-salle-university_153_small.jpg</t>
  </si>
  <si>
    <t>/sites/default/files/de-montfort-university_592560cf2aeae70239af4d9f_small.jpg</t>
  </si>
  <si>
    <t>Semarang</t>
  </si>
  <si>
    <t>/sites/default/files/diponegoro-university_592560cf2aeae70239af4b23_small.jpg</t>
  </si>
  <si>
    <t>/sites/default/files/donghua-university_592560cf2aeae70239af526e_small.jpg</t>
  </si>
  <si>
    <t>Vietnam</t>
  </si>
  <si>
    <t>Da Nang</t>
  </si>
  <si>
    <t>/sites/default/files/duy-tan-university_59e5a998acb295021d569f1b_small.jpg</t>
  </si>
  <si>
    <t>/sites/default/files/ENU-logo-Stacked-200x200px-48x48.jpg</t>
  </si>
  <si>
    <t>Gdańsk</t>
  </si>
  <si>
    <t>/sites/default/files/gdask-university-of-technology_592560e59988f300e2321bdf_small.jpg</t>
  </si>
  <si>
    <t>/sites/default/files/georgia-state-university_592560cf2aeae70239af4b65_small.jpg</t>
  </si>
  <si>
    <t>/sites/default/files/german-jordanian-university_592560e29988f300e2321333_small.jpg</t>
  </si>
  <si>
    <t>Kuwait City</t>
  </si>
  <si>
    <t>/sites/default/files/230328095133am131606GUST-LOGOQS-48x48.jpg</t>
  </si>
  <si>
    <t>/sites/default/files/hacettepe-university-_592560cf2aeae70239af4d8c_small.jpg</t>
  </si>
  <si>
    <t>/sites/default/files/harbin-engineering-university_592560cf2aeae70239af5277_small.jpg</t>
  </si>
  <si>
    <t>Tlaquepaque</t>
  </si>
  <si>
    <t>/sites/default/files/iteso-universidad-jesuita-de-guadalajara_592560cf2aeae70239af5485_small.jpg</t>
  </si>
  <si>
    <t>Bhubaneswar</t>
  </si>
  <si>
    <t>/sites/default/files/indian-institute-of-technology-bhubaneswar_5a42524bca24f32b064948ed_small.jpg</t>
  </si>
  <si>
    <t>Indianapolis</t>
  </si>
  <si>
    <t>/sites/default/files/indiana-universitypurdue-university-indianapolis_592560e09988f300e2320b78_small.jpg</t>
  </si>
  <si>
    <t>Dominican Republic</t>
  </si>
  <si>
    <t>Santo Domingo</t>
  </si>
  <si>
    <t>/sites/default/files/instituto-tecnolgico-de-santo-domingo-intec_592560cf2aeae70239af5391_small.jpg</t>
  </si>
  <si>
    <t>/sites/default/files/international-christian-university_592560cf2aeae70239af5207_small.jpg</t>
  </si>
  <si>
    <t>Madinah</t>
  </si>
  <si>
    <t>/sites/default/files/islamic-university-in-madinah_592560cf2aeae70239af4f16_small.jpg</t>
  </si>
  <si>
    <t>/sites/default/files/istanbul-university_592560cf2aeae70239af4bac_small.jpg</t>
  </si>
  <si>
    <t>/sites/default/files/jamia-millia-islamia-new-delhi_592560e19988f300e2320f1d_small.jpg</t>
  </si>
  <si>
    <t>Irbid</t>
  </si>
  <si>
    <t>/sites/default/files/jordan-university-of-science-technology_592560cf2aeae70239af545b_small.jpg</t>
  </si>
  <si>
    <t>Manhattan</t>
  </si>
  <si>
    <t>/sites/default/files/kansas-state-university_1912_small.jpg</t>
  </si>
  <si>
    <t>/sites/default/files/kasetsart-university_312_small.jpg</t>
  </si>
  <si>
    <t>Kaunas</t>
  </si>
  <si>
    <t>/sites/default/files/kaunas-university-of-technology_1454_small.jpg</t>
  </si>
  <si>
    <t>/sites/default/files/kazakh-british-technical-university_592560cf2aeae70239af55d2_small.jpg</t>
  </si>
  <si>
    <t>Khon Kaen</t>
  </si>
  <si>
    <t>/sites/default/files/khon-kaen-university_592560cf2aeae70239af4bc1_small.jpg</t>
  </si>
  <si>
    <t>Hofuf</t>
  </si>
  <si>
    <t>/sites/default/files/king-faisal-university_592560cf2aeae70239af4f18_small.jpg</t>
  </si>
  <si>
    <t>/sites/default/files/king-mongkuts-university-of-technology-thonburi-_592560cf2aeae70239af4f2a_small.jpg</t>
  </si>
  <si>
    <t>Kyrgyzstan</t>
  </si>
  <si>
    <t>Bishkek</t>
  </si>
  <si>
    <t>/sites/default/files/220106031025am829503Manas-University-logo-48x48.jpg</t>
  </si>
  <si>
    <t xml:space="preserve">Liverpool </t>
  </si>
  <si>
    <t>/sites/default/files/liverpool-john-moores-university_592560cf2aeae70239af50e9_small.jpg</t>
  </si>
  <si>
    <t>Lodz</t>
  </si>
  <si>
    <t>/sites/default/files/lodz-university-of-technology_592560e59988f300e2321bdd_small.jpg</t>
  </si>
  <si>
    <t>/sites/default/files/london-metropolitan-university_358_small.jpg</t>
  </si>
  <si>
    <t>/sites/default/files/london-south-bank-university_592560cf2aeae70239af50e3_small.jpg</t>
  </si>
  <si>
    <t>Baton Rouge</t>
  </si>
  <si>
    <t>/sites/default/files/211217042229pm466378LSU-Logo-48x48.jpg</t>
  </si>
  <si>
    <t>/sites/default/files/loyola-university-chicago_370_small.jpg</t>
  </si>
  <si>
    <t>Lviv</t>
  </si>
  <si>
    <t>/sites/default/files/lviv-polytechnic-national-university_592560cf2aeae70239af590f_small.jpg</t>
  </si>
  <si>
    <t xml:space="preserve">Manchester </t>
  </si>
  <si>
    <t>/sites/default/files/manchester-metropolitan-university_1628_small.jpg</t>
  </si>
  <si>
    <t>Maynooth</t>
  </si>
  <si>
    <t>/sites/default/files/maynooth-university_766_small.jpg</t>
  </si>
  <si>
    <t>/sites/default/files/mendel-university-in-brno_592560e59988f300e2321bf0_small.jpg</t>
  </si>
  <si>
    <t>/sites/default/files/kimep-university_592560cf2aeae70239af52ea_small.jpg</t>
  </si>
  <si>
    <t>/sites/default/files/nanjing-agricultural-university_881_small.jpg</t>
  </si>
  <si>
    <t>/sites/default/files/nanjing-university-of-aeronautics-and-astronautics_592560cf2aeae70239af4df3_small.jpg</t>
  </si>
  <si>
    <t>Minxiong Township</t>
  </si>
  <si>
    <t>/sites/default/files/national-chung-cheng-university_592560cf2aeae70239af4f28_small.jpg</t>
  </si>
  <si>
    <t>Tiruchirappalli</t>
  </si>
  <si>
    <t>/sites/default/files/national-institute-of-technology-tiruchirappalli_592560e19988f300e2320ebf_small.jpg</t>
  </si>
  <si>
    <t>Toruń</t>
  </si>
  <si>
    <t>/sites/default/files/nicolaus-copernicus-university-_592560cf2aeae70239af503a_small.jpg</t>
  </si>
  <si>
    <t>Arar</t>
  </si>
  <si>
    <t>/sites/default/files/northern-border-university_592560e39988f300e2321469_small.jpg</t>
  </si>
  <si>
    <t>Yangling</t>
  </si>
  <si>
    <t>/sites/default/files/northwest-agriculture-and-forestry-university_592560cf2aeae70239af4df6_small.jpg</t>
  </si>
  <si>
    <t>/sites/default/files/northwest-university-china_592560cf2aeae70239af5297_small.jpg</t>
  </si>
  <si>
    <t>Koura</t>
  </si>
  <si>
    <t>/sites/default/files/notre-dame-university-louaize-ndu_5af915a3cb4de7546e1a835d_small.jpg</t>
  </si>
  <si>
    <t>/sites/default/files/nottingham-trent-university_592560cf2aeae70239af50e6_small.jpg</t>
  </si>
  <si>
    <t>Novosibirsk</t>
  </si>
  <si>
    <t>/sites/default/files/novosibirsk-state-technical-university_592560cf2aeae70239af5966_small.jpg</t>
  </si>
  <si>
    <t>Stillwater</t>
  </si>
  <si>
    <t>/sites/default/files/oklahoma-state-university-_592560cf2aeae70239af5345_small.jpg</t>
  </si>
  <si>
    <t>Perm</t>
  </si>
  <si>
    <t>/sites/default/files/perm-state-national-research-university_592560cf2aeae70239af5060_small.jpg</t>
  </si>
  <si>
    <t>Puducherry</t>
  </si>
  <si>
    <t>/sites/default/files/pondicherry-university_592560cf2aeae70239af4e1d_small.jpg</t>
  </si>
  <si>
    <t>/sites/default/files/pontificia-universidad-catlica-del-ecuador-puce_592560cf2aeae70239af5489_small.jpg</t>
  </si>
  <si>
    <t>/sites/default/files/pontifcia-universidade-catlica-de-so-paulo_592560cf2aeae70239af549d_small.jpg</t>
  </si>
  <si>
    <t>Poznan</t>
  </si>
  <si>
    <t>/sites/default/files/uniwersytet-ekonomiczny-w-poznaniu_592560e59988f300e2321bdb_small.jpg</t>
  </si>
  <si>
    <t>Hat Yai</t>
  </si>
  <si>
    <t>/sites/default/files/prince-of-songkla-university_507_small.jpg</t>
  </si>
  <si>
    <t>/sites/default/files/211107084721am862411PSUT-Logo-Stacked-RGB-48x48.jpg</t>
  </si>
  <si>
    <t>Buraydah</t>
  </si>
  <si>
    <t>/sites/default/files/qassim-university_592560cf2aeae70239af52de_small.jpg</t>
  </si>
  <si>
    <t>Musselburgh</t>
  </si>
  <si>
    <t>/sites/default/files/queen-margaret-university-edinburgh_1676_small.jpg</t>
  </si>
  <si>
    <t>Grahamstown</t>
  </si>
  <si>
    <t>/sites/default/files/rhodes-university-_592560cf2aeae70239af4f44_small.jpg</t>
  </si>
  <si>
    <t>/sites/default/files/rga-stradi-university_592560cf2aeae70239af5559_small.jpg</t>
  </si>
  <si>
    <t>Beppu City</t>
  </si>
  <si>
    <t>/sites/default/files/ritsumeikan-asia-pacific-university-_592560cf2aeae70239af4e82_small.jpg</t>
  </si>
  <si>
    <t>/sites/default/files/robert-gordon-university_529_small.jpg</t>
  </si>
  <si>
    <t>/sites/default/files/russian-presidential-academy-of-national-economy-and-public-administration_14961_small.jpg</t>
  </si>
  <si>
    <t>Armenia</t>
  </si>
  <si>
    <t>Yerevan</t>
  </si>
  <si>
    <t>/sites/default/files/russian-armenian-university_592560cf2aeae70239af5a4f_small.jpg</t>
  </si>
  <si>
    <t>/sites/default/files/rutgers-the-state-university-of-new-jersey_592560cf2aeae70239af52b1_small.jpg</t>
  </si>
  <si>
    <t>/sites/default/files/220523061713am665369Toronto-Metropolitan-48x48.jpg</t>
  </si>
  <si>
    <t>/sites/default/files/saint-petersburg-mining-university_15265_small.png</t>
  </si>
  <si>
    <t>Matsumoto City</t>
  </si>
  <si>
    <t>/sites/default/files/shinshu-university-_592560cf2aeae70239af4e84_small.jpg</t>
  </si>
  <si>
    <t>Solan</t>
  </si>
  <si>
    <t>/sites/default/files/shoolini-university-of-biotechnology-and-management-sciences_5b278febcb4de72fdd143864_small.jpg</t>
  </si>
  <si>
    <t>/sites/default/files/slovak-university-of-technology-in-bratislava_592560cf2aeae70239af567c_small.jpg</t>
  </si>
  <si>
    <t>/sites/default/files/sophia-university-_592560cf2aeae70239af4e86_small.jpg</t>
  </si>
  <si>
    <t>Chelyabinsk</t>
  </si>
  <si>
    <t>/sites/default/files/south-ural-state-university-national-research-university_592560cf2aeae70239af58d1_small.jpg</t>
  </si>
  <si>
    <t>Dallas</t>
  </si>
  <si>
    <t>/sites/default/files/southern-methodist-university_592560cf2aeae70239af4daa_small.jpg</t>
  </si>
  <si>
    <t>Sumy</t>
  </si>
  <si>
    <t>/sites/default/files/sumy-state-university_592560cf2aeae70239af57c7_small.jpg</t>
  </si>
  <si>
    <t>/sites/default/files/210803123442pm235473mate-2021-en-green-48x48.jpg</t>
  </si>
  <si>
    <t>Győr</t>
  </si>
  <si>
    <t>/sites/default/files/210825073941am374202sze-logo-allo-RGB-dark-blue-bg-48x48.jpg</t>
  </si>
  <si>
    <t>Dortmund</t>
  </si>
  <si>
    <t>/sites/default/files/tu-dortmund-university_592560cf2aeae70239af4b24_small.jpg</t>
  </si>
  <si>
    <t>/sites/default/files/technical-university-of-kosice_592560cf2aeae70239af5a56_small.jpg</t>
  </si>
  <si>
    <t>Liberec</t>
  </si>
  <si>
    <t>/sites/default/files/technical-university-of-liberec_592560cf2aeae70239af5a5a_small.jpg</t>
  </si>
  <si>
    <t>/sites/default/files/technological-university-of-dublin_592560cf2aeae70239af4b28_small.jpg</t>
  </si>
  <si>
    <t>Cartago</t>
  </si>
  <si>
    <t>/sites/default/files/tecnolgico-de-costa-rica-tec_592560cf2aeae70239af562c_small.jpg</t>
  </si>
  <si>
    <t>Kagurazaka</t>
  </si>
  <si>
    <t>/sites/default/files/tokyo-university-of-science_14169_small.jpg</t>
  </si>
  <si>
    <t>/sites/default/files/university-of-gdansk_592560cf2aeae70239af5043_small.jpg</t>
  </si>
  <si>
    <t>Ufa</t>
  </si>
  <si>
    <t>/sites/default/files/211117092026am447007usatu-v-eng-48x48.jpg</t>
  </si>
  <si>
    <t>/sites/default/files/universidad-autnoma-metropolitana-uam_592560cf2aeae70239af54af_small.jpg</t>
  </si>
  <si>
    <t>Pachuca</t>
  </si>
  <si>
    <t>/sites/default/files/universidad-autnoma-del-estado-de-hidalgo-uaeh_592560cf2aeae70239af54ac_small.jpg</t>
  </si>
  <si>
    <t>Toluca de Lerdo</t>
  </si>
  <si>
    <t>/sites/default/files/universidad-autnoma-del-estado-de-mxico-uaemex_2249_small.jpg</t>
  </si>
  <si>
    <t>/sites/default/files/universidad-diego-portales-udp_159_small.jpg</t>
  </si>
  <si>
    <t>/sites/default/files/universidad-eafit_592560cf2aeae70239af4d9b_small.jpg</t>
  </si>
  <si>
    <t>/sites/default/files/universidad-nacional-mayor-de-san-marcos_592560cf2aeae70239af5158_small.jpg</t>
  </si>
  <si>
    <t>Córdoba</t>
  </si>
  <si>
    <t>/sites/default/files/universidad-nacional-de-crdoba-unc_592560cf2aeae70239af511e_small.jpg</t>
  </si>
  <si>
    <t>Rosario</t>
  </si>
  <si>
    <t>/sites/default/files/211123024202pm491653Logo-UNR-HD-USO-OFICIAL-page-0001-48x48.jpg</t>
  </si>
  <si>
    <t xml:space="preserve">San Luis </t>
  </si>
  <si>
    <t>/sites/default/files/universidad-nacional-de-san-luis_592560cf2aeae70239af5121_small.jpg</t>
  </si>
  <si>
    <t>/sites/default/files/universidad-simn-bolvar-usb_592560cf2aeae70239af5515_small.jpg</t>
  </si>
  <si>
    <t>/sites/default/files/universidad-tecnolgica-nacional-utn_592560cf2aeae70239af5519_small.jpg</t>
  </si>
  <si>
    <t>/sites/default/files/universidad-torcuato-di-tella_592560cf2aeae70239af4ced_small.jpg</t>
  </si>
  <si>
    <t>Guadalajara</t>
  </si>
  <si>
    <t>/sites/default/files/universidad-de-guadalajara-udg_592560cf2aeae70239af5137_small.jpg</t>
  </si>
  <si>
    <t>Merida</t>
  </si>
  <si>
    <t>/sites/default/files/universidad-de-los-andes-ula-mrida_592560cf2aeae70239af54d2_small.jpg</t>
  </si>
  <si>
    <t>Santiago de Cuba</t>
  </si>
  <si>
    <t>/sites/default/files/universidad-de-oriente-santiago-de-cuba_592560cf2aeae70239af54d8_small.jpg</t>
  </si>
  <si>
    <t>Cholula</t>
  </si>
  <si>
    <t>/sites/default/files/universidad-de-las-amricas-puebla-udlap_2637_small.jpg</t>
  </si>
  <si>
    <t>/sites/default/files/universidad-de-los-andes-chile_2638_small.jpg</t>
  </si>
  <si>
    <t>/sites/default/files/universidad-del-valle_592560cf2aeae70239af54f0_small.jpg</t>
  </si>
  <si>
    <t>/sites/default/files/universidade-catlica-portuguesa-ucp_592560cf2aeae70239af4af1_small.jpg</t>
  </si>
  <si>
    <t>Florianópolis</t>
  </si>
  <si>
    <t>/sites/default/files/universidade-federal-de-santa-catarina_2746_small.jpg</t>
  </si>
  <si>
    <t>/sites/default/files/universidade-federal-de-so-carlos-ufscar_2748_small.jpg</t>
  </si>
  <si>
    <t>Curitiba</t>
  </si>
  <si>
    <t>/sites/default/files/universidade-federal-do-paran-ufpr_1730_small.jpg</t>
  </si>
  <si>
    <t>Brasília</t>
  </si>
  <si>
    <t>/sites/default/files/universidade-de-braslia_1726_small.jpg</t>
  </si>
  <si>
    <t>Ancona</t>
  </si>
  <si>
    <t>/sites/default/files/universita-politecnica-delle-marche_592560cf2aeae70239af501b_small.jpg</t>
  </si>
  <si>
    <t>Ferrara</t>
  </si>
  <si>
    <t>/sites/default/files/universita-degli-studi-di-ferrara_592560cf2aeae70239af4ffd_small.jpg</t>
  </si>
  <si>
    <t xml:space="preserve">Malang </t>
  </si>
  <si>
    <t>/sites/default/files/university-of-brawijaya_761_small.jpg</t>
  </si>
  <si>
    <t>Kuantan</t>
  </si>
  <si>
    <t>/sites/default/files/universiti-malaysia-pahang_592560dd9988f300e2320686_small.jpg</t>
  </si>
  <si>
    <t>Kangar</t>
  </si>
  <si>
    <t>/sites/default/files/211013053423am634196logo-UniMAP-48x48.jpg</t>
  </si>
  <si>
    <t>Tanjong Malim</t>
  </si>
  <si>
    <t>/sites/default/files/universiti-pendidikan-sultan-idris-upsi_592560cf2aeae70239af5245_small.jpg</t>
  </si>
  <si>
    <t>Kampar</t>
  </si>
  <si>
    <t>/sites/default/files/universiti-tunku-abdul-rahman-utar_592560cf2aeae70239af5243_small.jpg</t>
  </si>
  <si>
    <t>Albany</t>
  </si>
  <si>
    <t>/sites/default/files/university-at-albany-suny_1835_small.jpg</t>
  </si>
  <si>
    <t>Alicante</t>
  </si>
  <si>
    <t>/sites/default/files/universidad-de-alicante_592560cf2aeae70239af5067_small.jpg</t>
  </si>
  <si>
    <t>Iraq</t>
  </si>
  <si>
    <t>Baghdad</t>
  </si>
  <si>
    <t>/sites/default/files/university-of-baghdad_592560cf2aeae70239af5456_small.jpg</t>
  </si>
  <si>
    <t>Zallaq</t>
  </si>
  <si>
    <t>/sites/default/files/university-of-bahrain_592560cf2aeae70239af5449_small.jpg</t>
  </si>
  <si>
    <t>/sites/default/files/university-of-bari_45_small.jpg</t>
  </si>
  <si>
    <t>Brescia</t>
  </si>
  <si>
    <t>/sites/default/files/university-of-brescia_592560cf2aeae70239af5666_small.jpg</t>
  </si>
  <si>
    <t>/sites/default/files/university-of-brighton_592560cf2aeae70239af4d45_small.jpg</t>
  </si>
  <si>
    <t>/sites/default/files/university-of-calcutta_592560cf2aeae70239af4ad4_small.jpg</t>
  </si>
  <si>
    <t>Orlando</t>
  </si>
  <si>
    <t>/sites/default/files/university-of-central-florida_209_small.jpg</t>
  </si>
  <si>
    <t>Preston</t>
  </si>
  <si>
    <t>/sites/default/files/220629093801am798267uclan-logo-200px-48x48.jpg</t>
  </si>
  <si>
    <t>/sites/default/files/university-of-dhaka_158_small.jpg</t>
  </si>
  <si>
    <t>/sites/default/files/university-of-dubai_592560df9988f300e2320a7d_small.jpg</t>
  </si>
  <si>
    <t>/sites/default/files/Webp.net-resizeimage-71-48x48.jpg</t>
  </si>
  <si>
    <t>/sites/default/files/university-of-engineering-technology-uet-lahore_592560cf2aeae70239af4d82_small.jpg</t>
  </si>
  <si>
    <t>Greenwich</t>
  </si>
  <si>
    <t>/sites/default/files/university-of-greenwich_592560cf2aeae70239af50f0_small.jpg</t>
  </si>
  <si>
    <t>West Hartford</t>
  </si>
  <si>
    <t>/sites/default/files/university-of-hartford_592560cf2aeae70239af51b9_small.jpg</t>
  </si>
  <si>
    <t>Hatfield</t>
  </si>
  <si>
    <t>/sites/default/files/university-of-hertfordshire_592560cf2aeae70239af50de_small.jpg</t>
  </si>
  <si>
    <t>/sites/default/files/university-of-hohenheim_592560cf2aeae70239af4fcd_small.jpg</t>
  </si>
  <si>
    <t>Hradec Králové</t>
  </si>
  <si>
    <t>/sites/default/files/uhk-abb_xs_rgb-48x48.jpg</t>
  </si>
  <si>
    <t>/sites/default/files/university-of-idaho_1847_small.jpg</t>
  </si>
  <si>
    <t>Pinetown</t>
  </si>
  <si>
    <t>/sites/default/files/university-of-kwazulu-natal_433_small.jpg</t>
  </si>
  <si>
    <t>/sites/default/files/university-of-lincoln_592560cf2aeae70239af50f6_small.jpg</t>
  </si>
  <si>
    <t>/sites/default/files/university-of-lodz_592560cf2aeae70239af4be4_small.jpg</t>
  </si>
  <si>
    <t>Louisville</t>
  </si>
  <si>
    <t>/sites/default/files/louisville-48x48.jpg</t>
  </si>
  <si>
    <t>Malta</t>
  </si>
  <si>
    <t>Msida</t>
  </si>
  <si>
    <t>/sites/default/files/university-of-malta_592560cf2aeae70239af581a_small.jpg</t>
  </si>
  <si>
    <t>Maribor</t>
  </si>
  <si>
    <t>/sites/default/files/university-of-maribor_592560cf2aeae70239af509c_small.jpg</t>
  </si>
  <si>
    <t>/sites/default/files/university-of-maryland-baltimore-county_592560cf2aeae70239af52af_small.jpg</t>
  </si>
  <si>
    <t>Messina</t>
  </si>
  <si>
    <t>/sites/default/files/university-of-messina-unime_5a0b25faca24f343003ab8f5_small.jpg</t>
  </si>
  <si>
    <t>/sites/default/files/university-of-mississippi_592560cf2aeae70239af536f_small.jpg</t>
  </si>
  <si>
    <t>Modena</t>
  </si>
  <si>
    <t>/sites/default/files/university-of-modena-and-reggio-emilia_411_small.jpg</t>
  </si>
  <si>
    <t>Murcia</t>
  </si>
  <si>
    <t>/sites/default/files/university-of-murcia_592560cf2aeae70239af4c29_small.jpg</t>
  </si>
  <si>
    <t>Armidale</t>
  </si>
  <si>
    <t>/sites/default/files/university-of-new-england-australia_592560cf2aeae70239af4dd3_small.jpg</t>
  </si>
  <si>
    <t>/sites/default/files/university-of-new-hampshire_592560cf2aeae70239af51c1_small.jpg</t>
  </si>
  <si>
    <t>Parma</t>
  </si>
  <si>
    <t>/sites/default/files/university-of-parma_592560cf2aeae70239af536e_small.jpg</t>
  </si>
  <si>
    <t>Patras</t>
  </si>
  <si>
    <t>/sites/default/files/university-of-patras_592560cf2aeae70239af4c6f_small.jpg</t>
  </si>
  <si>
    <t>Peshawar</t>
  </si>
  <si>
    <t>/sites/default/files/university-of-peshawar_592560cf2aeae70239af4d90_small.jpg</t>
  </si>
  <si>
    <t>Salford</t>
  </si>
  <si>
    <t>/sites/default/files/university-of-salford_592560cf2aeae70239af4ca5_small.jpg</t>
  </si>
  <si>
    <t>/sites/default/files/university-of-santo-tomas_592560cf2aeae70239af4ca8_small.jpg</t>
  </si>
  <si>
    <t>/sites/default/files/university-of-seoul_1113_small.jpg</t>
  </si>
  <si>
    <t>Tulsa</t>
  </si>
  <si>
    <t>/sites/default/files/university-of-tulsa_592560cf2aeae70239af4dae_small.jpg</t>
  </si>
  <si>
    <t>Tyumen</t>
  </si>
  <si>
    <t>/sites/default/files/university-of-tyumen_592560cf2aeae70239af582a_small.jpg</t>
  </si>
  <si>
    <t>Wroclaw</t>
  </si>
  <si>
    <t>/sites/default/files/university-of-wroclaw_1465_small.jpg</t>
  </si>
  <si>
    <t>Laramie</t>
  </si>
  <si>
    <t>/sites/default/files/university-of-wyoming_592560cf2aeae70239af51ca_small.jpg</t>
  </si>
  <si>
    <t>Croatia</t>
  </si>
  <si>
    <t>Zagreb</t>
  </si>
  <si>
    <t>/sites/default/files/university-of-zagreb_14110_small.jpg</t>
  </si>
  <si>
    <t>/sites/default/files/university-of-the-punjab_592560cf2aeae70239af4f07_small.jpg</t>
  </si>
  <si>
    <t>/sites/default/files/220519010052pm626426UWE-Web-Avatar-Top-48x48.jpg</t>
  </si>
  <si>
    <t>Zilina</t>
  </si>
  <si>
    <t>/sites/default/files/211005084345am815340logo-UNIZA-48x48.jpg</t>
  </si>
  <si>
    <t>Perugia</t>
  </si>
  <si>
    <t>/sites/default/files/universit-degli-studi-di-perugia_497_small.jpg</t>
  </si>
  <si>
    <t>/sites/default/files/universit-degli-studi-roma-tre_15002_small.jpg</t>
  </si>
  <si>
    <t>Duisburg</t>
  </si>
  <si>
    <t>/sites/default/files/universitt-duisburg-essen_199_small.jpg</t>
  </si>
  <si>
    <t>Nancy</t>
  </si>
  <si>
    <t>/sites/default/files/universit-de-lorraine_592560cf2aeae70239af4c2f_small.jpg</t>
  </si>
  <si>
    <t>Nantes</t>
  </si>
  <si>
    <t>/sites/default/files/universit-de-nantes_592560cf2aeae70239af55c0_small.jpg</t>
  </si>
  <si>
    <t>Rennes</t>
  </si>
  <si>
    <t>/sites/default/files/universit-de-rennes-1_592560cf2aeae70239af4c8c_small.jpg</t>
  </si>
  <si>
    <t>Verona</t>
  </si>
  <si>
    <t>/sites/default/files/verona-university_592560cf2aeae70239af5667_small.jpg</t>
  </si>
  <si>
    <t>Ho Chi Minh City</t>
  </si>
  <si>
    <t>/sites/default/files/vietnam-national-university-ho-chi-minh-city-vnu-hcm_592560cf2aeae70239af4d92_small.jpg</t>
  </si>
  <si>
    <t>Hanoi</t>
  </si>
  <si>
    <t>/sites/default/files/vietnam-national-university-hanoi-_592560cf2aeae70239af523a_small.jpg</t>
  </si>
  <si>
    <t>/sites/default/files/vytautas-magnus-university_592560cf2aeae70239af5032_small.jpg</t>
  </si>
  <si>
    <t>/sites/default/files/worcester-polytechnic-institute_592560cf2aeae70239af4dc0_small.jpg</t>
  </si>
  <si>
    <t xml:space="preserve">Wroclaw </t>
  </si>
  <si>
    <t>/sites/default/files/wroclaw-university-of-technology_592560cf2aeae70239af5039_small.jpg</t>
  </si>
  <si>
    <t>/sites/default/files/wuhan-university-of-technology_890_small.jpg</t>
  </si>
  <si>
    <t>Yamaguchi City</t>
  </si>
  <si>
    <t>/sites/default/files/yamaguchi-university-_592560cf2aeae70239af4e8c_small.jpg</t>
  </si>
  <si>
    <t>/sites/default/files/yerevan-state-university_592560e59988f300e2321a5c_small.jpg</t>
  </si>
  <si>
    <t>Gyeongsan</t>
  </si>
  <si>
    <t>/sites/default/files/yeungnam-university-_592560cf2aeae70239af4ee0_small.jpg</t>
  </si>
  <si>
    <t>/sites/default/files/yokohama-national-university_592560cf2aeae70239af4d33_small.jpg</t>
  </si>
  <si>
    <t>Zhengzhou</t>
  </si>
  <si>
    <t>/sites/default/files/zhengzhou-university_592560cf2aeae70239af4e00_small.jpg</t>
  </si>
  <si>
    <t>Palestinian Territories</t>
  </si>
  <si>
    <t>East Jerusalem</t>
  </si>
  <si>
    <t>/sites/default/files/al-quds-university-the-arab-university-in-jerusalem_592560cf2aeae70239af5474_small.jpg</t>
  </si>
  <si>
    <t>1001-1200</t>
  </si>
  <si>
    <t>Alexandria</t>
  </si>
  <si>
    <t>/sites/default/files/alexandria-university_1209_small.jpg</t>
  </si>
  <si>
    <t>Aligarh</t>
  </si>
  <si>
    <t>/sites/default/files/aligarh-muslim-university_592560e19988f300e2320ee7_small.jpg</t>
  </si>
  <si>
    <t>Noida</t>
  </si>
  <si>
    <t>/sites/default/files/amity-university_592560cf2aeae70239af563b_small.jpg</t>
  </si>
  <si>
    <t>Amritapuri</t>
  </si>
  <si>
    <t>/sites/default/files/new-white-logo-with-bg-color-48x48.jpg</t>
  </si>
  <si>
    <t>Nablus</t>
  </si>
  <si>
    <t>/sites/default/files/an-najah-national-university_592560cf2aeae70239af5468_small.jpg</t>
  </si>
  <si>
    <t>/sites/default/files/ankara-niversitesi_592560cf2aeae70239af50a5_small.jpg</t>
  </si>
  <si>
    <t>/sites/default/files/asia-university-taiwan_592560df9988f300e2320a10_small.jpg</t>
  </si>
  <si>
    <t>Asyut</t>
  </si>
  <si>
    <t>/sites/default/files/assiut-university-_592560cf2aeae70239af4f3a_small.jpg</t>
  </si>
  <si>
    <t>/sites/default/files/220228075444am741134AUEBLogo-48x48.jpg</t>
  </si>
  <si>
    <t>Auburn</t>
  </si>
  <si>
    <t>/sites/default/files/auburn-university_592560cf2aeae70239af51d3_small.jpg</t>
  </si>
  <si>
    <t>Azerbaijan</t>
  </si>
  <si>
    <t>Baku</t>
  </si>
  <si>
    <t>/sites/default/files/azerbaijan-state-university-of-economics_14955_small.jpg</t>
  </si>
  <si>
    <t>/sites/default/files/brac-university_853_small.jpg</t>
  </si>
  <si>
    <t>Romania</t>
  </si>
  <si>
    <t>Cluj-Napoca</t>
  </si>
  <si>
    <t>/sites/default/files/babes-bolyai-university_592560cf2aeae70239af5299_small.jpg</t>
  </si>
  <si>
    <t>/sites/default/files/220117064650am288067resize-16423988381385868772BSUlogopng-48x48.jpg</t>
  </si>
  <si>
    <t>/sites/default/files/banaras-hindu-university_592560cf2aeae70239af4e08_small.jpg</t>
  </si>
  <si>
    <t>Waco</t>
  </si>
  <si>
    <t>/sites/default/files/baylor-university_804_small.jpg</t>
  </si>
  <si>
    <t>/sites/default/files/belarusian-state-university-of-informatics-and-radioelectronics_592560cf2aeae70239af5a53_small.jpg</t>
  </si>
  <si>
    <t>Puebla</t>
  </si>
  <si>
    <t>/sites/default/files/benemrita-universidad-autnoma-de-puebla_592560cf2aeae70239af5478_small.jpg</t>
  </si>
  <si>
    <t>Bielefeld</t>
  </si>
  <si>
    <t>/sites/default/files/universitt-bielefeld_57_small.jpg</t>
  </si>
  <si>
    <t>Jakarta</t>
  </si>
  <si>
    <t>/sites/default/files/bina-nusantara-university-binus_937_small.jpg</t>
  </si>
  <si>
    <t>Binghamton</t>
  </si>
  <si>
    <t>/sites/default/files/binghamton-university-suny_592560cf2aeae70239af51d4_small.jpg</t>
  </si>
  <si>
    <t>Pilani</t>
  </si>
  <si>
    <t>/sites/default/files/birla-institute-of-technology-and-science-pilani_592560cf2aeae70239af4e0e_small.jpg</t>
  </si>
  <si>
    <t>/sites/default/files/birmingham-city-university-_592560cf2aeae70239af4af8_small.jpg</t>
  </si>
  <si>
    <t>/sites/default/files/brigham-young-university_68_small.jpg</t>
  </si>
  <si>
    <t>St. Catharines</t>
  </si>
  <si>
    <t>/sites/default/files/brock-university_592560cf2aeae70239af5178_small.jpg</t>
  </si>
  <si>
    <t>/sites/default/files/universidad-ceu-san-pablo_115_small.png</t>
  </si>
  <si>
    <t>/sites/default/files/comsats-university-islamabad_592560cf2aeae70239af52bb_small.jpg</t>
  </si>
  <si>
    <t>/sites/default/files/Webp.net-resizeimage-2021-04-22T134242.136-48x48.jpg</t>
  </si>
  <si>
    <t>Bexleyheath</t>
  </si>
  <si>
    <t>/sites/default/files/canterbury-christ-church-university_592560cf2aeae70239af4dbc_small.jpg</t>
  </si>
  <si>
    <t>Cheongju</t>
  </si>
  <si>
    <t>/sites/default/files/chungbuk-national-university_592560cf2aeae70239af4e98_small.jpg</t>
  </si>
  <si>
    <t>/sites/default/files/210728015458pm687566Budapesti-Corvinus-Egyetem-logo-EN-200x200px-48x48.jpg</t>
  </si>
  <si>
    <t>/sites/default/files/doshisha-university_592560cf2aeae70239af4b25_small.jpg</t>
  </si>
  <si>
    <t>/sites/default/files/escuela-politcnica-nacional_592560cf2aeae70239af589c_small.jpg</t>
  </si>
  <si>
    <t>Guayaquil</t>
  </si>
  <si>
    <t>/sites/default/files/escuela-superior-politcnica-del-litoral-espol_592560cf2aeae70239af547f_small.jpg</t>
  </si>
  <si>
    <t>/sites/default/files/financial-university-under-the-government-of-the-russian-federation_592560cf2aeae70239af5850_small.jpg</t>
  </si>
  <si>
    <t>/sites/default/files/fordham-university_814_small.jpg</t>
  </si>
  <si>
    <t>New Cairo</t>
  </si>
  <si>
    <t>/sites/default/files/future-university-in-egypt_592560cf2aeae70239af5834_small.jpg</t>
  </si>
  <si>
    <t>/sites/default/files/gazi-niversitesi_592560cf2aeae70239af50b8_small.jpg</t>
  </si>
  <si>
    <t>Fairfax</t>
  </si>
  <si>
    <t>/sites/default/files/george-mason-university_592560cf2aeae70239af518c_small.jpg</t>
  </si>
  <si>
    <t>/sites/default/files/glasgow-caledonian-university_1649_small.jpg</t>
  </si>
  <si>
    <t>Newport</t>
  </si>
  <si>
    <t>/sites/default/files/harper-adams-university_592560cf2aeae70239af4d76_small.jpg</t>
  </si>
  <si>
    <t>/sites/default/files/huazhong-agricultural-university_2047_small.jpg</t>
  </si>
  <si>
    <t>/sites/default/files/al-imam-mohammad-ibn-saud-islamic-university_592560cf2aeae70239af4f14_small.jpg</t>
  </si>
  <si>
    <t>/sites/default/files/istanbul-aydin-university-_592560cf2aeae70239af50c0_small.jpg</t>
  </si>
  <si>
    <t>/sites/default/files/-ivan-franko-national-university-of-lviv_592560cf2aeae70239af5ac2_small.jpg</t>
  </si>
  <si>
    <t>Jeju City</t>
  </si>
  <si>
    <t>/sites/default/files/jeju-national-university-_592560cf2aeae70239af4e93_small.jpg</t>
  </si>
  <si>
    <t>Wuxi</t>
  </si>
  <si>
    <t>/sites/default/files/jiangnan-university_592560cf2aeae70239af527c_small.jpg</t>
  </si>
  <si>
    <t>/sites/default/files/kangwon-national-university-_592560cf2aeae70239af4ead_small.jpg</t>
  </si>
  <si>
    <t>/sites/default/files/kazakh-ablai-khan-university-of-international-relations-and-world-languages_592560cf2aeae70239af564a_small.jpg</t>
  </si>
  <si>
    <t>/sites/default/files/kazan-national-research-technological-university_592560cf2aeae70239af5951_small.jpg</t>
  </si>
  <si>
    <t>Kent</t>
  </si>
  <si>
    <t>/sites/default/files/kent-state-university_592560cf2aeae70239af5351_small.jpg</t>
  </si>
  <si>
    <t>/sites/default/files/kharkiv-national-university-of-radio-electronics_592560e99988f300e23224ed_small.jpg</t>
  </si>
  <si>
    <t>/sites/default/files/kookmin-university_1070_small.jpg</t>
  </si>
  <si>
    <t>/sites/default/files/220222071736am481325KU-Official-LOGO-01-48x48.jpg</t>
  </si>
  <si>
    <t>/sites/default/files/kyoto-institute-of-technology_592560cf2aeae70239af5222_small.jpg</t>
  </si>
  <si>
    <t>Kitakyushu</t>
  </si>
  <si>
    <t>/sites/default/files/kyushu-institute-of-technology-_592560cf2aeae70239af4e7d_small.jpg</t>
  </si>
  <si>
    <t>/sites/default/files/leeds-beckett-university_592560cf2aeae70239af50f2_small.jpg</t>
  </si>
  <si>
    <t>Milwaukee</t>
  </si>
  <si>
    <t>/sites/default/files/marquette-university_592560cf2aeae70239af4dac_small.jpg</t>
  </si>
  <si>
    <t>/sites/default/files/d.mendeleev-university-of-chemical-technology-of-russia_592560cf2aeae70239af5958_small.jpg</t>
  </si>
  <si>
    <t>Starkville</t>
  </si>
  <si>
    <t>/sites/default/files/mississippi-state-university_592560cf2aeae70239af5196_small.jpg</t>
  </si>
  <si>
    <t>Cyberjaya</t>
  </si>
  <si>
    <t>/sites/default/files/220119022349am772793MMU-new-48x48.jpg</t>
  </si>
  <si>
    <t>/sites/default/files/-mustansiriyah-university_592560cf2aeae70239af5833_small.jpg</t>
  </si>
  <si>
    <t>Mu'tah</t>
  </si>
  <si>
    <t>/sites/default/files/mutah-university_592560e29988f300e232134e_small.jpg</t>
  </si>
  <si>
    <t>/sites/default/files/221205103427am779960MRU-LOGO-48x48.jpg</t>
  </si>
  <si>
    <t>/sites/default/files/nagoya-institute-of-technology-nit_592560cf2aeae70239af4d85_small.jpg</t>
  </si>
  <si>
    <t>/sites/default/files/nanjing-normal-university_592560cf2aeae70239af525d_small.jpg</t>
  </si>
  <si>
    <t>Keelung City</t>
  </si>
  <si>
    <t>/sites/default/files/national-taiwan-ocean-university_592560cf2aeae70239af5249_small.jpg</t>
  </si>
  <si>
    <t>/sites/default/files/national-university-of-kyiv-mohyla-academy-naukma_592560cf2aeae70239af5ab1_small.jpg</t>
  </si>
  <si>
    <t>/sites/default/files/north-south-university_592560cf2aeae70239af4de2_small.jpg</t>
  </si>
  <si>
    <t>Potchefstroom</t>
  </si>
  <si>
    <t>/sites/default/files/north-west-university_592560cf2aeae70239af4f48_small.jpg</t>
  </si>
  <si>
    <t>Qingdao</t>
  </si>
  <si>
    <t>/sites/default/files/ocean-university-of-china_592560cf2aeae70239af5282_small.jpg</t>
  </si>
  <si>
    <t>Odessa</t>
  </si>
  <si>
    <t>/sites/default/files/210808091113am853874C--fakepath-Logo-ukr-eng-rus-Blue-48x48.jpg</t>
  </si>
  <si>
    <t>/sites/default/files/ohio-university_1822_small.jpg</t>
  </si>
  <si>
    <t>/sites/default/files/universit-paul-valery-montpellier-3-_592560cf2aeae70239af4c25_small.jpg</t>
  </si>
  <si>
    <t>/sites/default/files/rochester-institute-of-technology-rit_592560cf2aeae70239af5343_small.jpg</t>
  </si>
  <si>
    <t>Saitama City</t>
  </si>
  <si>
    <t>/sites/default/files/saitama-university_592560cf2aeae70239af4ca2_small.jpg</t>
  </si>
  <si>
    <t xml:space="preserve">San Diego </t>
  </si>
  <si>
    <t>/sites/default/files/san-diego-state-university_1830_small.jpg</t>
  </si>
  <si>
    <t>/sites/default/files/sathyabama-institute-of-science-and-technology-deemed-to-be-university_592560cf2aeae70239af5a63_small.jpg</t>
  </si>
  <si>
    <t>/sites/default/files/seattle-university_592560e09988f300e2320add_small.jpg</t>
  </si>
  <si>
    <t>/sites/default/files/seoul-national-university-of-science-and-technology_592560e09988f300e2320bcd_small.jpg</t>
  </si>
  <si>
    <t>/sites/default/files/shahid-beheshti-university-sbu_592560cf2aeae70239af4e58_small.jpg</t>
  </si>
  <si>
    <t>/sites/default/files/shanghai-international-studies-university_592560cf2aeae70239af526d_small.jpg</t>
  </si>
  <si>
    <t>/sites/default/files/sheffield-hallam-university_592560cf2aeae70239af50e0_small.jpg</t>
  </si>
  <si>
    <t>Krasnoyarsk</t>
  </si>
  <si>
    <t>/sites/default/files/siberian-federal-university-sibfu_592560df9988f300e2320a65_small.jpg</t>
  </si>
  <si>
    <t>/sites/default/files/siksha-o-anusandhan-deemed-to-be-university_5aeae599cb4de71cbf27fc29_small.jpg</t>
  </si>
  <si>
    <t>Gliwice</t>
  </si>
  <si>
    <t>/sites/default/files/silesian-university-of-technology-in-gliwice_592560e59988f300e2321be1_small.jpg</t>
  </si>
  <si>
    <t>/sites/default/files/sookmyung-womens-university-_592560cf2aeae70239af4ecf_small.jpg</t>
  </si>
  <si>
    <t>Medina</t>
  </si>
  <si>
    <t>/sites/default/files/taibah-university_592560cf2aeae70239af52db_small.jpg</t>
  </si>
  <si>
    <t>/sites/default/files/tallinn-university-_592560cf2aeae70239af567b_small.jpg</t>
  </si>
  <si>
    <t>Lublin</t>
  </si>
  <si>
    <t>/sites/default/files/technical-university-of-lublin_592560cf2aeae70239af5041_small.jpg</t>
  </si>
  <si>
    <t>/sites/default/files/telkom-university_592560cf2aeae70239af4e4b_small.jpg</t>
  </si>
  <si>
    <t>Lubbock</t>
  </si>
  <si>
    <t>/sites/default/files/texas-tech-university_592560cf2aeae70239af51b2_small.jpg</t>
  </si>
  <si>
    <t>Patiala</t>
  </si>
  <si>
    <t>/sites/default/files/thapar-institute-of-engineering-and-technology-deemed-to-be-university_592560e59988f300e2321c69_small.jpg</t>
  </si>
  <si>
    <t>/sites/default/files/herzen-state-pedagogical-university-of-russia_592560e09988f300e2320c6c_small.jpg</t>
  </si>
  <si>
    <t>Osijek</t>
  </si>
  <si>
    <t>/sites/default/files/the-josip-juraj-strossmayer-university-of-osijek_592560cf2aeae70239af581c_small.jpg</t>
  </si>
  <si>
    <t>Belgorod</t>
  </si>
  <si>
    <t>/sites/default/files/belgorod-state-national-research-university_592560cf2aeae70239af5949_small.jpg</t>
  </si>
  <si>
    <t>Tuscaloosa</t>
  </si>
  <si>
    <t>/sites/default/files/university-of-alabama_592560cf2aeae70239af4a91_small.jpg</t>
  </si>
  <si>
    <t>/sites/default/files/the-university-of-lahore_592560cf2aeae70239af4bda_small.jpg</t>
  </si>
  <si>
    <t>Northampton</t>
  </si>
  <si>
    <t>/sites/default/files/the-university-of-northampton_592560cf2aeae70239af50fc_small.jpg</t>
  </si>
  <si>
    <t>Hiratsuka City</t>
  </si>
  <si>
    <t>/sites/default/files/tokai-university_592560cf2aeae70239af4ce7_small.jpg</t>
  </si>
  <si>
    <t>Zlin</t>
  </si>
  <si>
    <t>/sites/default/files/tomas-bata-university-in-zlin_1234_small.jpg</t>
  </si>
  <si>
    <t>/sites/default/files/ton-duc-thang-university_592560e19988f300e2320e3c_small.jpg</t>
  </si>
  <si>
    <t>/sites/default/files/universidad-andrs-bello_2576_small.jpg</t>
  </si>
  <si>
    <t>Valdivia</t>
  </si>
  <si>
    <t>/sites/default/files/universidad-austral-de-chile_1704_small.jpg</t>
  </si>
  <si>
    <t>Aguascalientes</t>
  </si>
  <si>
    <t>/sites/default/files/universidad-autnoma-de-aguascalientes-uaa_592560cf2aeae70239af5496_small.jpg</t>
  </si>
  <si>
    <t>San Nicolás de los Garza</t>
  </si>
  <si>
    <t>/sites/default/files/universidad-autnoma-de-nuevo-len_592560cf2aeae70239af5136_small.jpg</t>
  </si>
  <si>
    <t>Bucaramanga</t>
  </si>
  <si>
    <t>/sites/default/files/universidad-industrial-de-santander-uis_592560cf2aeae70239af54f6_small.jpg</t>
  </si>
  <si>
    <t>San José</t>
  </si>
  <si>
    <t>/sites/default/files/-ulacit-universidad-latinoamericana-de-ciencia-y-tecnologa-costa-rica_592560cf2aeae70239af4dbb_small.jpg</t>
  </si>
  <si>
    <t>/sites/default/files/universidad-nacional-agraria-la-molina_592560cf2aeae70239af515c_small.jpg</t>
  </si>
  <si>
    <t>Mendoza</t>
  </si>
  <si>
    <t>/sites/default/files/universidad-nacional-de-cuyo_592560cf2aeae70239af5124_small.jpg</t>
  </si>
  <si>
    <t>Río Cuarto</t>
  </si>
  <si>
    <t>/sites/default/files/universidad-nacional-de-ro-cuarto-unrc_592560cf2aeae70239af5127_small.jpg</t>
  </si>
  <si>
    <t>Paraguay</t>
  </si>
  <si>
    <t>San Lorenzo</t>
  </si>
  <si>
    <t>/sites/default/files/universidad-nacional-de-la-asuncin_592560cf2aeae70239af5503_small.jpg</t>
  </si>
  <si>
    <t>Heredia</t>
  </si>
  <si>
    <t>/sites/default/files/universidad-nacional-costa-rica_592560cf2aeae70239af52c1_small.jpg</t>
  </si>
  <si>
    <t>Monterrico</t>
  </si>
  <si>
    <t>/sites/default/files/universidad-peruana-de-ciencias-aplicadas_1749_small.jpg</t>
  </si>
  <si>
    <t>Móstoles</t>
  </si>
  <si>
    <t>/sites/default/files/universidad-rey-juan-carlos_1517_small.jpg</t>
  </si>
  <si>
    <t>Panama</t>
  </si>
  <si>
    <t>Panama City</t>
  </si>
  <si>
    <t>/sites/default/files/universidad-tecnolgica-de-panam-utp_592560cf2aeae70239af4db4_small.jpg</t>
  </si>
  <si>
    <t>/sites/default/files/universidad-tcnica-federico-santa-mara-usm_592560cf2aeae70239af52cb_small.jpg</t>
  </si>
  <si>
    <t>Ciudad Real</t>
  </si>
  <si>
    <t>/sites/default/files/universidad-de-castilla-la-mancha_1521_small.jpg</t>
  </si>
  <si>
    <t>Montería</t>
  </si>
  <si>
    <t>/sites/default/files/universidad-de-crdoba-colombia_592560cf2aeae70239af54ca_small.jpg</t>
  </si>
  <si>
    <t>/sites/default/files/230207011108pm679897LOGO-ULIMA-48x48.jpg</t>
  </si>
  <si>
    <t>San Pedro Garza García</t>
  </si>
  <si>
    <t>/sites/default/files/Webp.net-resizeimage-2021-06-15T131430.941-48x48.jpg</t>
  </si>
  <si>
    <t>Oviedo</t>
  </si>
  <si>
    <t>/sites/default/files/universidad-de-oviedo_592560cf2aeae70239af5070_small.jpg</t>
  </si>
  <si>
    <t>Talca</t>
  </si>
  <si>
    <t>/sites/default/files/universidad-de-talca_592560cf2aeae70239af5129_small.jpg</t>
  </si>
  <si>
    <t>Valladolid</t>
  </si>
  <si>
    <t>/sites/default/files/universidad-de-valladolid_592560cf2aeae70239af507c_small.jpg</t>
  </si>
  <si>
    <t>/sites/default/files/universidad-de-valparaso-uv_592560cf2aeae70239af54e3_small.jpg</t>
  </si>
  <si>
    <t>Barranquilla</t>
  </si>
  <si>
    <t>/sites/default/files/universidad-del-norte-_592560cf2aeae70239af54ec_small.jpg</t>
  </si>
  <si>
    <t>Jesús María</t>
  </si>
  <si>
    <t>/sites/default/files/230228064924pm433423logo-UP-48x48.jpg</t>
  </si>
  <si>
    <t>Juiz de For a</t>
  </si>
  <si>
    <t>/sites/default/files/universidade-federal-de-juiz-de-fora-ufjf_592560cf2aeae70239af5539_small.jpg</t>
  </si>
  <si>
    <t>Pelotas</t>
  </si>
  <si>
    <t>/sites/default/files/universidade-federal-de-pelotas-_592560cf2aeae70239af553d_small.jpg</t>
  </si>
  <si>
    <t>Recife</t>
  </si>
  <si>
    <t>/sites/default/files/universidade-federal-de-pernambuco-ufpe-_592560cf2aeae70239af5143_small.jpg</t>
  </si>
  <si>
    <t>A Coruña</t>
  </si>
  <si>
    <t>/sites/default/files/universidade-da-corua-_592560cf2aeae70239af5069_small.jpg</t>
  </si>
  <si>
    <t>Vigo</t>
  </si>
  <si>
    <t>/sites/default/files/220406023231pm599996220331033736pm534640Logo-UVigo-200x200-48x48.jpg</t>
  </si>
  <si>
    <t>/sites/default/files/universidade-do-estado-do-rio-de-janeiro-uerj_592560cf2aeae70239af5525_small.jpg</t>
  </si>
  <si>
    <t>Makassar</t>
  </si>
  <si>
    <t>/sites/default/files/hasanuddin-university_592560cf2aeae70239af5384_small.jpg</t>
  </si>
  <si>
    <t>Surakarta</t>
  </si>
  <si>
    <t>/sites/default/files/universitas-sebelas-maret_592560cf2aeae70239af4e43_small.jpg</t>
  </si>
  <si>
    <t xml:space="preserve">Kuala Lumpur </t>
  </si>
  <si>
    <t>/sites/default/files/universiti-kuala-lumpur-unikl_1980_small.jpg</t>
  </si>
  <si>
    <t>Kota Kinabalu</t>
  </si>
  <si>
    <t>/sites/default/files/universiti-malaysia-sabah-ums_592560cf2aeae70239af4ef1_small.jpg</t>
  </si>
  <si>
    <t>Kuching</t>
  </si>
  <si>
    <t>/sites/default/files/universiti-malaysia-sarawak-unimas_592560cf2aeae70239af523e_small.jpg</t>
  </si>
  <si>
    <t>Kuala Terengganu</t>
  </si>
  <si>
    <t>/sites/default/files/universiti-malaysia-terengganu-umt_1987_small.jpg</t>
  </si>
  <si>
    <t>Batu Pahat</t>
  </si>
  <si>
    <t>/sites/default/files/universiti-tun-hussein-onn-malaysia-uthm_1986_small.jpg</t>
  </si>
  <si>
    <t>Faisalabad</t>
  </si>
  <si>
    <t>/sites/default/files/university-of-agriculture-faisalabad_776_small.jpg</t>
  </si>
  <si>
    <t>Fayetteville</t>
  </si>
  <si>
    <t>/sites/default/files/university-of-arkansas-fayetteville-_592560cf2aeae70239af534e_small.jpg</t>
  </si>
  <si>
    <t>Serbia</t>
  </si>
  <si>
    <t>Belgrade</t>
  </si>
  <si>
    <t>/sites/default/files/university-of-belgrade_2243_small.jpg</t>
  </si>
  <si>
    <t>Bialystok</t>
  </si>
  <si>
    <t>/sites/default/files/university-of-bialystok_592560cf2aeae70239af5040_small.jpg</t>
  </si>
  <si>
    <t>Bucharest</t>
  </si>
  <si>
    <t>/sites/default/files/university-of-bucharest_77_small.jpg</t>
  </si>
  <si>
    <t>Rende</t>
  </si>
  <si>
    <t>/sites/default/files/university-of-calabria_592560cf2aeae70239af5821_small.jpg</t>
  </si>
  <si>
    <t>Derby</t>
  </si>
  <si>
    <t>/sites/default/files/university-of-derby_592560cf2aeae70239af4d46_small.jpg</t>
  </si>
  <si>
    <t>Hilo</t>
  </si>
  <si>
    <t>/sites/default/files/university-of-hawaii-at-hilo_592560cf2aeae70239af567e_small.jpg</t>
  </si>
  <si>
    <t>Kufa</t>
  </si>
  <si>
    <t>/sites/default/files/university-of-kufa_592560cf2aeae70239af5696_small.jpg</t>
  </si>
  <si>
    <t>/sites/default/files/university-of-latvia_592560cf2aeae70239af5637_small.jpg</t>
  </si>
  <si>
    <t>Miskolc</t>
  </si>
  <si>
    <t>/sites/default/files/university-of-miskolc-_592560cf2aeae70239af4fee_small.jpg</t>
  </si>
  <si>
    <t>/sites/default/files/230504125339pm154918download-48x48.jpg</t>
  </si>
  <si>
    <t>Kansas City</t>
  </si>
  <si>
    <t>/sites/default/files/university-of-missouri-kansas-city_592560cf2aeae70239af52c8_small.jpg</t>
  </si>
  <si>
    <t xml:space="preserve">Missoula </t>
  </si>
  <si>
    <t>/sites/default/files/university-of-montana-missoula_2260_small.jpg</t>
  </si>
  <si>
    <t>/sites/default/files/university-of-mumbai_592560cf2aeae70239af4c26_small.jpg</t>
  </si>
  <si>
    <t>Kenya</t>
  </si>
  <si>
    <t>Nairobi</t>
  </si>
  <si>
    <t>/sites/default/files/university-of-nairobi_15043_small.jpg</t>
  </si>
  <si>
    <t>/sites/default/files/naples45.jpg</t>
  </si>
  <si>
    <t>Denton</t>
  </si>
  <si>
    <t>/sites/default/files/university-of-north-texas_592560cf2aeae70239af51c3_small.jpg</t>
  </si>
  <si>
    <t>Ostrava</t>
  </si>
  <si>
    <t>/sites/default/files/university-of-ostrava_592560cf2aeae70239af4f51_small.jpg</t>
  </si>
  <si>
    <t>Palermo</t>
  </si>
  <si>
    <t>/sites/default/files/university-of-palermo_592560cf2aeae70239af5347_small.jpg</t>
  </si>
  <si>
    <t>Veszprém</t>
  </si>
  <si>
    <t>/sites/default/files/university-of-pannonia_592560e59988f300e2321c07_small.jpg</t>
  </si>
  <si>
    <t>Pardubice</t>
  </si>
  <si>
    <t>/sites/default/files/university-of-pardubice_592560cf2aeae70239af4f50_small.jpg</t>
  </si>
  <si>
    <t>Sri Lanka</t>
  </si>
  <si>
    <t>Peradeniya</t>
  </si>
  <si>
    <t>/sites/default/files/university-of-peradeniya-_592560cf2aeae70239af4f22_small.jpg</t>
  </si>
  <si>
    <t>Koper</t>
  </si>
  <si>
    <t>/sites/default/files/university-of-primorska_592560cf2aeae70239af509d_small.jpg</t>
  </si>
  <si>
    <t>/sites/default/files/university-of-regina_592560cf2aeae70239af5168_small.jpg</t>
  </si>
  <si>
    <t>/sites/default/files/university-of-rhode-island-_592560cf2aeae70239af51c7_small.jpg</t>
  </si>
  <si>
    <t>Rijeka</t>
  </si>
  <si>
    <t>/sites/default/files/university-of-rijeka_592560e59988f300e2321aad_small.jpg</t>
  </si>
  <si>
    <t>Fisciano</t>
  </si>
  <si>
    <t>/sites/default/files/university-of-salerno_592560cf2aeae70239af51f9_small.jpg</t>
  </si>
  <si>
    <t>/sites/default/files/university-of-san-diego_592560cf2aeae70239af4ca6_small.jpg</t>
  </si>
  <si>
    <t>San Francisco</t>
  </si>
  <si>
    <t>/sites/default/files/university-of-san-francisco_592560cf2aeae70239af4d4a_small.jpg</t>
  </si>
  <si>
    <t>San Antonio</t>
  </si>
  <si>
    <t>/sites/default/files/university-of-texas-at-san-antonio_592560cf2aeae70239af5379_small.jpg</t>
  </si>
  <si>
    <t>Toledo</t>
  </si>
  <si>
    <t>/sites/default/files/university-of-toledo_592560cf2aeae70239af51c9_small.jpg</t>
  </si>
  <si>
    <t>Olsztyn</t>
  </si>
  <si>
    <t>/sites/default/files/university-of-warmia-and-mazury-in-olsztyn_5fb4998b5c52f30a7416db55_small.jpg</t>
  </si>
  <si>
    <t>/sites/default/files/university-of-wisconsin-milwaukee-_592560cf2aeae70239af5346_small.jpg</t>
  </si>
  <si>
    <t>Telford</t>
  </si>
  <si>
    <t>/sites/default/files/university-of-wolverhampton_592560cf2aeae70239af50e1_small.jpg</t>
  </si>
  <si>
    <t>Stockton</t>
  </si>
  <si>
    <t>/sites/default/files/university-of-the-pacific_592560cf2aeae70239af4c6b_small.jpg</t>
  </si>
  <si>
    <t>Sunshine Coast</t>
  </si>
  <si>
    <t>/sites/default/files/USC2017-VA-colour-200px-sq-48x48.jpg</t>
  </si>
  <si>
    <t>/sites/default/files/university-of-the-western-cape_592560cf2aeae70239af4f56_small.jpg</t>
  </si>
  <si>
    <t>Viterbo</t>
  </si>
  <si>
    <t>/sites/default/files/universita-degli-studi-della-tuscia_592560cf2aeae70239af500f_small.jpg</t>
  </si>
  <si>
    <t>Udine</t>
  </si>
  <si>
    <t>/sites/default/files/universit-degli-studi-di-udine_592560cf2aeae70239af5a33_small.jpg</t>
  </si>
  <si>
    <t>Siegen</t>
  </si>
  <si>
    <t>/sites/default/files/universitt-siegen_592560cf2aeae70239af4fdc_small.jpg</t>
  </si>
  <si>
    <t>/sites/default/files/universit-lumire-lyon-2_592560cf2aeae70239af4bf9_small.jpg</t>
  </si>
  <si>
    <t>/sites/default/files/universit-toulouse-1-capitole_620_small.jpg</t>
  </si>
  <si>
    <t>Poitiers</t>
  </si>
  <si>
    <t>/sites/default/files/universit-de-poitiers_592560cf2aeae70239af4fa2_small.jpg</t>
  </si>
  <si>
    <t>/sites/default/files/universit-de-toulouse-ii-le-mirail_621_small.jpg</t>
  </si>
  <si>
    <t>Logan</t>
  </si>
  <si>
    <t>/sites/default/files/utah-state-university-_592560cf2aeae70239af51cb_small.jpg</t>
  </si>
  <si>
    <t>Nanaimo</t>
  </si>
  <si>
    <t>/sites/default/files/220509092908am391438VIU-48x48.jpg</t>
  </si>
  <si>
    <t>Vellore</t>
  </si>
  <si>
    <t>/sites/default/files/vellore-institute-of-technology-vit_592560cf2aeae70239af4e26_small.jpg</t>
  </si>
  <si>
    <t xml:space="preserve">Voronezh </t>
  </si>
  <si>
    <t>/sites/default/files/voronezh-state-university_1499_small.jpg</t>
  </si>
  <si>
    <t>/sites/default/files/warsaw-university-of-life-sciences-sggw-wuls-sggw_14932_small.jpg</t>
  </si>
  <si>
    <t>Morgantown</t>
  </si>
  <si>
    <t>/sites/default/files/west-virginia-university_592560cf2aeae70239af531c_small.jpg</t>
  </si>
  <si>
    <t>Kalamazoo</t>
  </si>
  <si>
    <t>/sites/default/files/western-michigan-university_592560cf2aeae70239af51ce_small.jpg</t>
  </si>
  <si>
    <t>/sites/default/files/xian-jiaotong-liverpool-university_592560cf2aeae70239af581d_small.jpg</t>
  </si>
  <si>
    <t>/sites/default/files/yildiz-technical-university_592560cf2aeae70239af5aa4_small.jpg</t>
  </si>
  <si>
    <t>/sites/default/files/-don-state-technical-university_592560cf2aeae70239af5995_small.jpg</t>
  </si>
  <si>
    <t>1201-1400</t>
  </si>
  <si>
    <t>Antalya</t>
  </si>
  <si>
    <t>/sites/default/files/akdeniz-niversitesi_592560cf2aeae70239af50a4_small.jpg</t>
  </si>
  <si>
    <t>/sites/default/files/al-azhar-university-_592560cf2aeae70239af4f37_small.jpg</t>
  </si>
  <si>
    <t>As-Salt</t>
  </si>
  <si>
    <t>/sites/default/files/al-balqa-applied-university_592560cf2aeae70239af59fa_small.jpg</t>
  </si>
  <si>
    <t>Iași</t>
  </si>
  <si>
    <t>/sites/default/files/alexandru-ioan-cuza-university_592560cf2aeae70239af5052_small.jpg</t>
  </si>
  <si>
    <t>Eskisehir</t>
  </si>
  <si>
    <t>/sites/default/files/anadolu-university_592560cf2aeae70239af5a3c_small.jpg</t>
  </si>
  <si>
    <t>/sites/default/files/aoyama-gakuin-university_592560cf2aeae70239af4a9a_small.jpg</t>
  </si>
  <si>
    <t>Multan</t>
  </si>
  <si>
    <t>/sites/default/files/bahauddin-zakariya-university-_592560cf2aeae70239af4d91_small.jpg</t>
  </si>
  <si>
    <t>Birzeit</t>
  </si>
  <si>
    <t>/sites/default/files/birzeit-university_592560cf2aeae70239af546c_small.jpg</t>
  </si>
  <si>
    <t>El Shorouk</t>
  </si>
  <si>
    <t>/sites/default/files/british-university-in-egypt_592560e29988f300e232122d_small.jpg</t>
  </si>
  <si>
    <t>San Luis Obispo</t>
  </si>
  <si>
    <t>/sites/default/files/california-polytechnic-state-university_592560cf2aeae70239af5348_small.jpg</t>
  </si>
  <si>
    <t>/sites/default/files/california-state-university-los-angeles_592560e79988f300e232207f_small.jpg</t>
  </si>
  <si>
    <t>/sites/default/files/catholic-university-of-cordoba_592560cf2aeae70239af5899_small.jpg</t>
  </si>
  <si>
    <t>Mount Pleasant</t>
  </si>
  <si>
    <t>/sites/default/files/central-michigan-university_592560cf2aeae70239af517f_small.jpg</t>
  </si>
  <si>
    <t>/sites/default/files/china-university-of-political-science-and-law_2021_small.jpg</t>
  </si>
  <si>
    <t>/sites/default/files/chung-yuan-christian-university_592560cf2aeae70239af524f_small.jpg</t>
  </si>
  <si>
    <t xml:space="preserve">Cleveland </t>
  </si>
  <si>
    <t>/sites/default/files/cleveland-state-university_592560cf2aeae70239af5182_small.jpg</t>
  </si>
  <si>
    <t>Izmir</t>
  </si>
  <si>
    <t>/sites/default/files/dokuz-eyll-niversitesi_592560cf2aeae70239af50b2_small.jpg</t>
  </si>
  <si>
    <t>İzmir</t>
  </si>
  <si>
    <t>/sites/default/files/ege-niversitesi_592560cf2aeae70239af50a1_small.jpg</t>
  </si>
  <si>
    <t>/sites/default/files/feng-chia-university_592560cf2aeae70239af4a87_small.jpg</t>
  </si>
  <si>
    <t>Boca Raton</t>
  </si>
  <si>
    <t>/sites/default/files/florida-atlantic-university-boca-raton_592560cf2aeae70239af5189_small.jpg</t>
  </si>
  <si>
    <t>New Taipei City</t>
  </si>
  <si>
    <t>/sites/default/files/fu-jen-catholic-university_217_small.jpg</t>
  </si>
  <si>
    <t>/sites/default/files/fundacin-universidad-de-bogot-jorge-tadeo-lozano_592560cf2aeae70239af5482_small.jpg</t>
  </si>
  <si>
    <t>Gebze</t>
  </si>
  <si>
    <t>/sites/default/files/gebze-technical-university-gtu_592560cf2aeae70239af50ba_small.jpg</t>
  </si>
  <si>
    <t>/sites/default/files/german-university-in-cairo_592560e29988f300e232125e_small.jpg</t>
  </si>
  <si>
    <t>/sites/default/files/hanoi-university-of-science-and-technology_592560cf2aeae70239af585f_small.jpg</t>
  </si>
  <si>
    <t>Helwan</t>
  </si>
  <si>
    <t>/sites/default/files/helwan-university-_592560cf2aeae70239af4f3b_small.jpg</t>
  </si>
  <si>
    <t>/sites/default/files/hohai-university_592560cf2aeae70239af527b_small.jpg</t>
  </si>
  <si>
    <t>/sites/default/files/hongik-university_1059_small.jpg</t>
  </si>
  <si>
    <t>Arcata</t>
  </si>
  <si>
    <t>/sites/default/files/humboldt-state-university_592560cf2aeae70239af537a_small.jpg</t>
  </si>
  <si>
    <t>Normal</t>
  </si>
  <si>
    <t>/sites/default/files/illinois-state-university_592560cf2aeae70239af5372_small.jpg</t>
  </si>
  <si>
    <t>Terre Haute</t>
  </si>
  <si>
    <t>/sites/default/files/Webp.net-resizeimage-2021-05-14T141731.257-48x48.jpg</t>
  </si>
  <si>
    <t>/sites/default/files/international-islamic-university-islamabad-iiu_592560cf2aeae70239af5319_small.jpg</t>
  </si>
  <si>
    <t>Irkutsk</t>
  </si>
  <si>
    <t>/sites/default/files/irkutsk-state-university_592560cf2aeae70239af5064_small.jpg</t>
  </si>
  <si>
    <t>/sites/default/files/istanbul-bilgi-niversitesi_592560cf2aeae70239af50c3_small.jpg</t>
  </si>
  <si>
    <t>/sites/default/files/izmir-institute-of-technology-iztech_592560cf2aeae70239af50c4_small.jpg</t>
  </si>
  <si>
    <t>/sites/default/files/jamia-hamdard_592560e19988f300e2320f1b_small.jpg</t>
  </si>
  <si>
    <t>/sites/default/files/kindai-university-kinki-university_1015_small.jpg</t>
  </si>
  <si>
    <t>/sites/default/files/king-mongkuts-institute-of-technology-ladkrabang_592560cf2aeae70239af5213_small.jpg</t>
  </si>
  <si>
    <t>Nishinomiya City</t>
  </si>
  <si>
    <t>/sites/default/files/kwansei-gakuin-university-_592560cf2aeae70239af4e7b_small.jpg</t>
  </si>
  <si>
    <t>Sibiu</t>
  </si>
  <si>
    <t>/sites/default/files/lucian-blaga-university-of-sibiu_592560cf2aeae70239af5058_small.jpg</t>
  </si>
  <si>
    <t>/sites/default/files/mirea-russian-technological-university_592560cf2aeae70239af59e6_small.jpg</t>
  </si>
  <si>
    <t>Uganda</t>
  </si>
  <si>
    <t>Kampala</t>
  </si>
  <si>
    <t>/sites/default/files/makerere-university_15042_small.jpg</t>
  </si>
  <si>
    <t xml:space="preserve">Mansoura </t>
  </si>
  <si>
    <t>/sites/default/files/mansoura-university_592560cf2aeae70239af4f3c_small.jpg</t>
  </si>
  <si>
    <t>/sites/default/files/marmara-university_592560e79988f300e232216a_small.jpg</t>
  </si>
  <si>
    <t>/sites/default/files/meiji-university_592560cf2aeae70239af5223_small.jpg</t>
  </si>
  <si>
    <t>/sites/default/files/220926085849am721113Miami-logo-200x200-48x48.jpg</t>
  </si>
  <si>
    <t>/sites/default/files/moscow-city-university_592560cf2aeae70239af5abd_small.jpg</t>
  </si>
  <si>
    <t>/sites/default/files/moscow-pedagogical-state-university_592560cf2aeae70239af59c1_small.jpg</t>
  </si>
  <si>
    <t>Hualien City</t>
  </si>
  <si>
    <t>/sites/default/files/national-dong-hwa-university_1991_small.jpg</t>
  </si>
  <si>
    <t>/sites/default/files/national-research-university-moscow-power-engineering-institute-mpei_19739_small.jpg</t>
  </si>
  <si>
    <t>/sites/default/files/national-taipei-university_592560df9988f300e23209a8_small.jpg</t>
  </si>
  <si>
    <t>/sites/default/files/national-university-of-life-and-environmental-sciences-of-ukraine_592560cf2aeae70239af5804_small.jpg</t>
  </si>
  <si>
    <t>Flagstaff</t>
  </si>
  <si>
    <t>/sites/default/files/northern-arizona-university_592560cf2aeae70239af51a1_small.jpg</t>
  </si>
  <si>
    <t>Fort Lauderdale</t>
  </si>
  <si>
    <t>/sites/default/files/nova-southeastern-university_592560cf2aeae70239af4c5a_small.jpg</t>
  </si>
  <si>
    <t>/sites/default/files/osmania-university_22926_small.jpg</t>
  </si>
  <si>
    <t>Chandigarh</t>
  </si>
  <si>
    <t>/sites/default/files/panjab-university_592560cf2aeae70239af4e1c_small.jpg</t>
  </si>
  <si>
    <t>/sites/default/files/pontificia-universidad-catlica-madre-y-maestra-pucmm_592560cf2aeae70239af548a_small.jpg</t>
  </si>
  <si>
    <t>/sites/default/files/pontifcia-universidade-catlica-de-campinas_592560cf2aeae70239af548b_small.jpg</t>
  </si>
  <si>
    <t>/sites/default/files/pontifcia-universidade-catlica-do-paran_592560cf2aeae70239af548d_small.jpg</t>
  </si>
  <si>
    <t>/sites/default/files/pontifcia-universidade-catlica-do-rio-grande-do-sul-pucrs_592560cf2aeae70239af548e_small.jpg</t>
  </si>
  <si>
    <t>Portland</t>
  </si>
  <si>
    <t>/sites/default/files/portland-state-university_592560cf2aeae70239af51a6_small.jpg</t>
  </si>
  <si>
    <t>/sites/default/files/pukyong-national-university-_592560cf2aeae70239af4ec4_small.jpg</t>
  </si>
  <si>
    <t>/sites/default/files/rikkyo-university_592560cf2aeae70239af5233_small.jpg</t>
  </si>
  <si>
    <t>/sites/default/files/russian-state-agrarian-university-moscow-timiryazev-agricultural-academy_592560cf2aeae70239af5805_small.jpg</t>
  </si>
  <si>
    <t>/sites/default/files/russian-state-university-for-the-humanities-_592560cf2aeae70239af594b_small.jpg</t>
  </si>
  <si>
    <t>Camden</t>
  </si>
  <si>
    <t>/sites/default/files/rutgers-the-state-university-of-new-jersey-camden_592560cf2aeae70239af58f7_small.jpg</t>
  </si>
  <si>
    <t>/sites/default/files/srm-institute-of-science-and-technology_592560cf2aeae70239af585c_small.jpg</t>
  </si>
  <si>
    <t>/sites/default/files/220120054802am787728КАЗАТ1У-лого-48x48.jpg</t>
  </si>
  <si>
    <t>/sites/default/files/san-francisco-state-university_592560cf2aeae70239af5354_small.jpg</t>
  </si>
  <si>
    <t>/sites/default/files/shanghai-normal-university_592560cf2aeae70239af5295_small.jpg</t>
  </si>
  <si>
    <t>/sites/default/files/shanghai-university-of-finance-and-economics_2026_small.jpg</t>
  </si>
  <si>
    <t>Koto City</t>
  </si>
  <si>
    <t>/sites/default/files/shibaura-institute-of-technology_592560e89988f300e2322188_small.jpg</t>
  </si>
  <si>
    <t>Nitra</t>
  </si>
  <si>
    <t>/sites/default/files/slovak-university-of-agriculture-in-nitra_59883fafca24f350583de94e_small.jpg</t>
  </si>
  <si>
    <t>/sites/default/files/soochow-university-taiwan_1995_small.jpg</t>
  </si>
  <si>
    <t>/sites/default/files/soongsil-university-_592560cf2aeae70239af4ed1_small.jpg</t>
  </si>
  <si>
    <t>/sites/default/files/southwest-university_592560cf2aeae70239af5272_small.jpg</t>
  </si>
  <si>
    <t>Suceava</t>
  </si>
  <si>
    <t>/sites/default/files/230412120446pm502682SIGLA-standard-color-pozitiv-orizontal-EN-Q-01-48x48.jpg</t>
  </si>
  <si>
    <t xml:space="preserve">Ismailia </t>
  </si>
  <si>
    <t>/sites/default/files/suez-canal-university_592560e29988f300e23212c0_small.jpg</t>
  </si>
  <si>
    <t xml:space="preserve">Nakhon Ratchasima </t>
  </si>
  <si>
    <t>/sites/default/files/220202122544pm840382sut-logo-eng-48x48.jpg</t>
  </si>
  <si>
    <t>/sites/default/files/tamkang-university_592560cf2aeae70239af5247_small.jpg</t>
  </si>
  <si>
    <t>Tanta</t>
  </si>
  <si>
    <t>/sites/default/files/tanta-university-_592560cf2aeae70239af4f3f_small.jpg</t>
  </si>
  <si>
    <t>/sites/default/files/technical-university-of-cluj-napoca_592560e59988f300e2321b43_small.jpg</t>
  </si>
  <si>
    <t>/sites/default/files/the-gheorghe-asachi-technical-university-of-iasi_592560cf2aeae70239af52fc_small.jpg</t>
  </si>
  <si>
    <t>Zarqa</t>
  </si>
  <si>
    <t>/sites/default/files/the-hashemite-university_592560cf2aeae70239af5943_small.jpg</t>
  </si>
  <si>
    <t>Chippendale</t>
  </si>
  <si>
    <t>/sites/default/files/the-university-of-notre-dame-australia_592560e89988f300e23221ed_small.jpg</t>
  </si>
  <si>
    <t>Arlington</t>
  </si>
  <si>
    <t>/sites/default/files/QS_UTA-Logo-48x48.jpg</t>
  </si>
  <si>
    <t>Pavlodar</t>
  </si>
  <si>
    <t>/sites/default/files/230113080236am327164Сжатое-лого-2020-48x48.jpg</t>
  </si>
  <si>
    <t>Brasov</t>
  </si>
  <si>
    <t>/sites/default/files/transilvania-university-of-brasov_59edd3f4ca24f325d41e2363_small.jpg</t>
  </si>
  <si>
    <t>/sites/default/files/tunghai-university_592560cf2aeae70239af5248_small.jpg</t>
  </si>
  <si>
    <t>Mérida</t>
  </si>
  <si>
    <t>/sites/default/files/universidad-autonoma-de-yucatan_592560cf2aeae70239af513b_small.jpg</t>
  </si>
  <si>
    <t>Baja California</t>
  </si>
  <si>
    <t>/sites/default/files/universidad-autnoma-de-baja-california_592560cf2aeae70239af5138_small.jpg</t>
  </si>
  <si>
    <t>Providencia</t>
  </si>
  <si>
    <t>/sites/default/files/universidad-autnoma-de-chile_592560e09988f300e2320bc6_small.jpg</t>
  </si>
  <si>
    <t>Querétaro</t>
  </si>
  <si>
    <t>/sites/default/files/universidad-autnoma-de-quertaro-uaq_592560cf2aeae70239af54a4_small.jpg</t>
  </si>
  <si>
    <t>San Luis Potosí</t>
  </si>
  <si>
    <t>/sites/default/files/universidad-autnoma-de-san-luis-de-potos_592560cf2aeae70239af54a5_small.jpg</t>
  </si>
  <si>
    <t>Cuernavaca</t>
  </si>
  <si>
    <t>/sites/default/files/universidad-autnoma-del-estado-de-morelos-uaem_592560cf2aeae70239af54ad_small.jpg</t>
  </si>
  <si>
    <t>/sites/default/files/universidad-bernardo-ohiggins_5aa25b5e6ee6c81c63496cfc_small.jpg</t>
  </si>
  <si>
    <t>/sites/default/files/universidad-catlica-de-colombia-_592560cf2aeae70239af54b3_small.jpg</t>
  </si>
  <si>
    <t>/sites/default/files/universidad-catlica-de-la-santsima-concepcin-ucsc_592560cf2aeae70239af54b6_small.jpg</t>
  </si>
  <si>
    <t>Antofagasta</t>
  </si>
  <si>
    <t>/sites/default/files/universidad-catlica-del-norte_592560cf2aeae70239af54b9_small.jpg</t>
  </si>
  <si>
    <t>/sites/default/files/universidad-central-de-chile-_592560cf2aeae70239af54bc_small.jpg</t>
  </si>
  <si>
    <t>/sites/default/files/universidad-central-del-ecuador_592560cf2aeae70239af54be_small.jpg</t>
  </si>
  <si>
    <t>/sites/default/files/universidad-la-salle-ulsa_592560cf2aeae70239af54fb_small.jpg</t>
  </si>
  <si>
    <t>Bolivia</t>
  </si>
  <si>
    <t>La Paz</t>
  </si>
  <si>
    <t>/sites/default/files/universidad-mayor-de-san-andrs-umsa_592560cf2aeae70239af561a_small.jpg</t>
  </si>
  <si>
    <t>/sites/default/files/universidad-metropolitana_400_small.jpg</t>
  </si>
  <si>
    <t>Mar del Plata</t>
  </si>
  <si>
    <t>/sites/default/files/universidad-nacional-de-mar-del-plata_592560cf2aeae70239af5125_small.jpg</t>
  </si>
  <si>
    <t>Bernal</t>
  </si>
  <si>
    <t>/sites/default/files/universidad-nacional-de-quilmes_592560df9988f300e23209d5_small.jpg</t>
  </si>
  <si>
    <t>/sites/default/files/universidad-nacional-de-san-martn-unsam_592560cf2aeae70239af5690_small.jpg</t>
  </si>
  <si>
    <t>San Miguel de Tucumán</t>
  </si>
  <si>
    <t>/sites/default/files/universidad-nacional-de-tucumn_592560cf2aeae70239af5123_small.jpg</t>
  </si>
  <si>
    <t>Neuquén</t>
  </si>
  <si>
    <t>/sites/default/files/universidad-nacional-del-comahue_592560cf2aeae70239af5692_small.jpg</t>
  </si>
  <si>
    <t>Santa Fe</t>
  </si>
  <si>
    <t>/sites/default/files/universidad-nacional-del-litoral_592560cf2aeae70239af5122_small.jpg</t>
  </si>
  <si>
    <t>Bahia Blanca</t>
  </si>
  <si>
    <t>/sites/default/files/universidad-nacional-del-sur_592560cf2aeae70239af550a_small.jpg</t>
  </si>
  <si>
    <t>/sites/default/files/universidad-popular-autnoma-del-estado-de-puebla-upaep_592560cf2aeae70239af5510_small.jpg</t>
  </si>
  <si>
    <t>La Molina</t>
  </si>
  <si>
    <t>/sites/default/files/universidad-san-ignacio-de-loyola_592560cf2aeae70239af5514_small.jpg</t>
  </si>
  <si>
    <t>Loja</t>
  </si>
  <si>
    <t>/sites/default/files/universidad-tcnica-particular-de-loja_592560cf2aeae70239af593c_small.jpg</t>
  </si>
  <si>
    <t>Pereira</t>
  </si>
  <si>
    <t>/sites/default/files/universidad-tecnolgica-de-pereira_592560cf2aeae70239af514f_small.jpg</t>
  </si>
  <si>
    <t>/sites/default/files/ciudad-universitaria-jos-antonio-echeverria-cujae_592560cf2aeae70239af547a_small.jpg</t>
  </si>
  <si>
    <t>Xalapa</t>
  </si>
  <si>
    <t>/sites/default/files/universidad-veracruzana_592560cf2aeae70239af513a_small.jpg</t>
  </si>
  <si>
    <t>Manizales</t>
  </si>
  <si>
    <t>/sites/default/files/universidad-de-caldas-_592560cf2aeae70239af54c4_small.jpg</t>
  </si>
  <si>
    <t>Valencia</t>
  </si>
  <si>
    <t>/sites/default/files/universidad-de-carabobo_592560cf2aeae70239af54c5_small.jpg</t>
  </si>
  <si>
    <t>Cartagena</t>
  </si>
  <si>
    <t>/sites/default/files/universidad-de-cartagena-_592560cf2aeae70239af54c6_small.jpg</t>
  </si>
  <si>
    <t>Cuenca</t>
  </si>
  <si>
    <t>/sites/default/files/universidad-de-cuenca_592560cf2aeae70239af54cc_small.jpg</t>
  </si>
  <si>
    <t>Guanajuato</t>
  </si>
  <si>
    <t>/sites/default/files/universidad-de-guanajuato_592560cf2aeae70239af513d_small.jpg</t>
  </si>
  <si>
    <t>Temuco</t>
  </si>
  <si>
    <t>/sites/default/files/universidad-de-la-frontera-ufro_592560cf2aeae70239af512b_small.jpg</t>
  </si>
  <si>
    <t>/sites/default/files/universidad-de-la-salle_592560cf2aeae70239af5154_small.jpg</t>
  </si>
  <si>
    <t>La Serena</t>
  </si>
  <si>
    <t>/sites/default/files/universidad-de-la-serena_1712_small.jpg</t>
  </si>
  <si>
    <t>/sites/default/files/universidad-de-las-amricas-ecuador_24582_small.jpg</t>
  </si>
  <si>
    <t>/sites/default/files/universidad-de-medelln_592560cf2aeae70239af5337_small.jpg</t>
  </si>
  <si>
    <t>/sites/default/files/universidad-de-panam-up_592560cf2aeae70239af54db_small.jpg</t>
  </si>
  <si>
    <t>/sites/default/files/universidad-de-piura_592560cf2aeae70239af515d_small.jpg</t>
  </si>
  <si>
    <t>Puerto Rico</t>
  </si>
  <si>
    <t>San Juan</t>
  </si>
  <si>
    <t>/sites/default/files/universidad-de-puerto-rico_592560cf2aeae70239af54dd_small.jpg</t>
  </si>
  <si>
    <t>Guatemala</t>
  </si>
  <si>
    <t>Guatemala City</t>
  </si>
  <si>
    <t>/sites/default/files/universidad-de-san-carlos-de-guatemala_592560cf2aeae70239af54e0_small.jpg</t>
  </si>
  <si>
    <t>/sites/default/files/universidad-de-santander-udes_592560cf2aeae70239af54e4_small.jpg</t>
  </si>
  <si>
    <t>Hermosillo</t>
  </si>
  <si>
    <t>/sites/default/files/universidad-de-sonora_592560cf2aeae70239af5139_small.jpg</t>
  </si>
  <si>
    <t>Sangolquí</t>
  </si>
  <si>
    <t>/sites/default/files/universidad-de-las-fuerzas-armadas-espe-ex-escuela-politcnica-del-ejrcito_592560cf2aeae70239af565d_small.jpg</t>
  </si>
  <si>
    <t>/sites/default/files/universidad-del-bio-bio_592560cf2aeae70239af5128_small.jpg</t>
  </si>
  <si>
    <t>Popayan</t>
  </si>
  <si>
    <t>/sites/default/files/universidad-del-cauca_592560cf2aeae70239af514c_small.jpg</t>
  </si>
  <si>
    <t>/sites/default/files/universidad-del-desarrollo-udd_592560cf2aeae70239af52cd_small.jpg</t>
  </si>
  <si>
    <t>Santa Marta</t>
  </si>
  <si>
    <t>/sites/default/files/universidad-del-magdalena_592560cf2aeae70239af5152_small.jpg</t>
  </si>
  <si>
    <t>/sites/default/files/universidad-del-salvador_592560cf2aeae70239af511d_small.jpg</t>
  </si>
  <si>
    <t>/sites/default/files/universidad-del-valle-de-mxico-uvm_2670_small.jpg</t>
  </si>
  <si>
    <t>Maracaibo</t>
  </si>
  <si>
    <t>/sites/default/files/universidad-del-zulia_592560cf2aeae70239af5636_small.jpg</t>
  </si>
  <si>
    <t>Londrina</t>
  </si>
  <si>
    <t>/sites/default/files/universidade-estadual-de-londrina_592560cf2aeae70239af5528_small.jpg</t>
  </si>
  <si>
    <t>/sites/default/files/universidade-federal-fluminense-_592560cf2aeae70239af5147_small.jpg</t>
  </si>
  <si>
    <t>Salvador</t>
  </si>
  <si>
    <t>/sites/default/files/universidade-federal-da-bahia_592560cf2aeae70239af5146_small.jpg</t>
  </si>
  <si>
    <t>João Pessoa</t>
  </si>
  <si>
    <t>/sites/default/files/220304121353pm298963ufpb-48x48.jpeg</t>
  </si>
  <si>
    <t>Goiânia</t>
  </si>
  <si>
    <t>/sites/default/files/universidade-federal-de-gois_592560cf2aeae70239af5537_small.jpg</t>
  </si>
  <si>
    <t>Santa Maria</t>
  </si>
  <si>
    <t>/sites/default/files/universidade-federal-de-santa-maria_592560cf2aeae70239af553e_small.jpg</t>
  </si>
  <si>
    <t>Uberlândia</t>
  </si>
  <si>
    <t>/sites/default/files/universidade-federal-de-uberlndia_592560cf2aeae70239af5544_small.jpg</t>
  </si>
  <si>
    <t>Viçosa</t>
  </si>
  <si>
    <t>/sites/default/files/universidade-federal-de-viosa-ufv_592560cf2aeae70239af5549_small.jpg</t>
  </si>
  <si>
    <t>Fortaleza</t>
  </si>
  <si>
    <t>/sites/default/files/universidade-federal-do-cear-ufc_592560cf2aeae70239af5148_small.jpg</t>
  </si>
  <si>
    <t>/sites/default/files/universidade-do-estado-do-rio-de-janeiro-_592560cf2aeae70239af5548_small.jpg</t>
  </si>
  <si>
    <t>Belém</t>
  </si>
  <si>
    <t>/sites/default/files/universidade-federal-do-par_592560cf2aeae70239af554d_small.jpg</t>
  </si>
  <si>
    <t>Rio Grande do Norte</t>
  </si>
  <si>
    <t>/sites/default/files/universidade-federal-do-rio-grande-do-norte_592560cf2aeae70239af5357_small.jpg</t>
  </si>
  <si>
    <t>/sites/default/files/universidade-presbiteriana-mackenzie_2768_small.jpg</t>
  </si>
  <si>
    <t>/sites/default/files/universidade-do-estado-de-santa-catarina_592560cf2aeae70239af5522_small.jpg</t>
  </si>
  <si>
    <t>Chieti</t>
  </si>
  <si>
    <t>/sites/default/files/universita-degli-studi-g.-dannunzio-chieti-pescara_592560cf2aeae70239af4ffe_small.jpg</t>
  </si>
  <si>
    <t>Padang</t>
  </si>
  <si>
    <t>/sites/default/files/andalas-university_592560cf2aeae70239af52d2_small.jpg</t>
  </si>
  <si>
    <t>/sites/default/files/universitas-muhammadiyah-surakarta_592560cf2aeae70239af4e39_small.jpg</t>
  </si>
  <si>
    <t>Medan</t>
  </si>
  <si>
    <t>/sites/default/files/universitas-sumatera-utara_592560cf2aeae70239af5ad1_small.jpg</t>
  </si>
  <si>
    <t>Timișoara</t>
  </si>
  <si>
    <t>/sites/default/files/universitatea-de-vest-din-timisoara-west-university-of-timisoara_592560cf2aeae70239af5054_small.jpg</t>
  </si>
  <si>
    <t>/sites/default/files/university-politehnica-of-bucharest_592560df9988f300e2320a67_small.jpg</t>
  </si>
  <si>
    <t>/sites/default/files/university-politehnica-of-timisoara-upt_592560cf2aeae70239af5972_small.jpg</t>
  </si>
  <si>
    <t>Hillah</t>
  </si>
  <si>
    <t>/sites/default/files/university-of-babylon_592560e09988f300e2320b39_small.jpg</t>
  </si>
  <si>
    <t>Basrah</t>
  </si>
  <si>
    <t>/sites/default/files/university-of-basrah_592560df9988f300e23208e3_small.jpg</t>
  </si>
  <si>
    <t>EDMOND</t>
  </si>
  <si>
    <t>/sites/default/files/university-of-central-oklahoma_5c875af95c52f3060f6140f8_small.jpg</t>
  </si>
  <si>
    <t>Colombo,</t>
  </si>
  <si>
    <t>/sites/default/files/university-of-colombo_592560cf2aeae70239af4b0a_small.jpg</t>
  </si>
  <si>
    <t>Ghana</t>
  </si>
  <si>
    <t>Legon</t>
  </si>
  <si>
    <t>/sites/default/files/university-of-ghana_15046_small.jpg</t>
  </si>
  <si>
    <t>/sites/default/files/university-of-international-business-and-economics_592560cf2aeae70239af5265_small.jpg</t>
  </si>
  <si>
    <t>Karachi</t>
  </si>
  <si>
    <t>/sites/default/files/university-of-karachi_592560cf2aeae70239af4d40_small.jpg</t>
  </si>
  <si>
    <t>Sudan</t>
  </si>
  <si>
    <t>Khartoum</t>
  </si>
  <si>
    <t>/sites/default/files/university-of-khartoum_592560cf2aeae70239af583c_small.jpg</t>
  </si>
  <si>
    <t>Kragujevac</t>
  </si>
  <si>
    <t>/sites/default/files/university-of-kragujevac_592560cf2aeae70239af5a55_small.jpg</t>
  </si>
  <si>
    <t>Memphis</t>
  </si>
  <si>
    <t>/sites/default/files/university-of-memphis_592560cf2aeae70239af51bd_small.jpg</t>
  </si>
  <si>
    <t>Niš</t>
  </si>
  <si>
    <t>/sites/default/files/university-of-ni_592560e59988f300e2321b45_small.jpg</t>
  </si>
  <si>
    <t>Charlotte</t>
  </si>
  <si>
    <t>/sites/default/files/220203050430pm518134university-of-north-carolina-at-charlotte-592560cf2aeae70239af533f-large-48x48.jpg</t>
  </si>
  <si>
    <t>Greensboro</t>
  </si>
  <si>
    <t>/sites/default/files/university-of-north-carolina-at-greensboro_592560cf2aeae70239af52b2_small.jpg</t>
  </si>
  <si>
    <t>Prince George,</t>
  </si>
  <si>
    <t>/sites/default/files/220509091749am368311UNBC-Univeristy-48x48.jpg</t>
  </si>
  <si>
    <t>Novi Sad</t>
  </si>
  <si>
    <t>/sites/default/files/university-of-novi-sad_592560cf2aeae70239af55cc_small.jpg</t>
  </si>
  <si>
    <t>Rzeszow</t>
  </si>
  <si>
    <t>/sites/default/files/university-of-rzeszw_592560cf2aeae70239af5042_small.jpg</t>
  </si>
  <si>
    <t>Bosnia &amp; Herzegovina</t>
  </si>
  <si>
    <t>Sarajevo</t>
  </si>
  <si>
    <t>/sites/default/files/university-of-sarajevo-_592560cf2aeae70239af5652_small.jpg</t>
  </si>
  <si>
    <t>Katowice</t>
  </si>
  <si>
    <t>/sites/default/files/university-of-silesia_592560cf2aeae70239af503f_small.jpg</t>
  </si>
  <si>
    <t>Mobile</t>
  </si>
  <si>
    <t>/sites/default/files/Webp.net-resizeimage-84-48x48.jpg</t>
  </si>
  <si>
    <t>Split</t>
  </si>
  <si>
    <t>/sites/default/files/university-of-split_592560e59988f300e2321aaf_small.jpg</t>
  </si>
  <si>
    <t>El Paso</t>
  </si>
  <si>
    <t>/sites/default/files/university-of-texas-el-paso-_592560cf2aeae70239af5358_small.jpg</t>
  </si>
  <si>
    <t>Plzen</t>
  </si>
  <si>
    <t>/sites/default/files/university-of-west-bohemia-_592560cf2aeae70239af4f4d_small.jpg</t>
  </si>
  <si>
    <t>Bergamo</t>
  </si>
  <si>
    <t>/sites/default/files/universit-degli-studi-di-bergamo_592560cf2aeae70239af4d6a_small.jpg</t>
  </si>
  <si>
    <t>/sites/default/files/universit-jean-moulin-lyon-3_592560cf2aeae70239af4bfb_small.jpg</t>
  </si>
  <si>
    <t>/sites/default/files/universit-paris-ouest-nanterre-la-dfense_489_small.jpg</t>
  </si>
  <si>
    <t>Caen</t>
  </si>
  <si>
    <t>/sites/default/files/universit-de-caen-basse-normandie_592560cf2aeae70239af4ad2_small.jpg</t>
  </si>
  <si>
    <t>Tunis</t>
  </si>
  <si>
    <t>/sites/default/files/universit-de-tunis_592560cf2aeae70239af5470_small.jpg</t>
  </si>
  <si>
    <t>/sites/default/files/universit-de-tunis-el-manar_592560cf2aeae70239af5472_small.jpg</t>
  </si>
  <si>
    <t>/sites/default/files/vb-technical-university-of-ostrava_592560cf2aeae70239af5980_small.jpg</t>
  </si>
  <si>
    <t>Bellingham</t>
  </si>
  <si>
    <t>/sites/default/files/western-washington-university-_592560cf2aeae70239af5381_small.jpg</t>
  </si>
  <si>
    <t>/sites/default/files/yarmouk-university_592560cf2aeae70239af4e72_small.jpg</t>
  </si>
  <si>
    <t>Yangsan</t>
  </si>
  <si>
    <t>/sites/default/files/youngsan-university_592560cf2aeae70239af5394_small.jpg</t>
  </si>
  <si>
    <t>/sites/default/files/yuan-ze-university_592560cf2aeae70239af4f29_small.jpg</t>
  </si>
  <si>
    <t>Zagazig</t>
  </si>
  <si>
    <t>/sites/default/files/zagazig-university_592560cf2aeae70239af4f43_small.jpg</t>
  </si>
  <si>
    <t>/sites/default/files/negyzet-48x48.jpg</t>
  </si>
  <si>
    <t>Yakutiye</t>
  </si>
  <si>
    <t>/sites/default/files/ataturk-university_59df25b8acb295021d569dc7_small.jpg</t>
  </si>
  <si>
    <t>1401+</t>
  </si>
  <si>
    <t>Long Beach</t>
  </si>
  <si>
    <t>/sites/default/files/california-state-university-long-beach-college-of-business-administration_592560cf2aeae70239af5382_small.jpg</t>
  </si>
  <si>
    <t>Adana</t>
  </si>
  <si>
    <t>/sites/default/files/cukurova-university_592560cf2aeae70239af4b17_small.jpg</t>
  </si>
  <si>
    <t>Syria</t>
  </si>
  <si>
    <t>Damascus</t>
  </si>
  <si>
    <t>/sites/default/files/damascus-university_592560cf2aeae70239af546d_small.jpg</t>
  </si>
  <si>
    <t>Kayseri</t>
  </si>
  <si>
    <t>/sites/default/files/erciyes-university_592560cf2aeae70239af50b4_small.jpg</t>
  </si>
  <si>
    <t>/sites/default/files/pontifcia-universidade-catlica-do-minas-gerais_592560cf2aeae70239af548c_small.jpg</t>
  </si>
  <si>
    <t>Adapazari</t>
  </si>
  <si>
    <t>/sites/default/files/sakarya-university_592560e89988f300e2322403_small.jpg</t>
  </si>
  <si>
    <t>/sites/default/files/sudan-university-of-science-and-technology_592560cf2aeae70239af5a0f_small.jpg</t>
  </si>
  <si>
    <t>/sites/default/files/universidad-autnoma-de-guadalajara-uag_592560cf2aeae70239af54a0_small.jpg</t>
  </si>
  <si>
    <t>/sites/default/files/universidad-catlica-boliviana-_592560cf2aeae70239af561d_small.jpg</t>
  </si>
  <si>
    <t>/sites/default/files/universidad-catlica-de-santiago-de-guayaquil_592560cf2aeae70239af54b4_small.jpg</t>
  </si>
  <si>
    <t>/sites/default/files/universidad-catlica-de-temuco_592560cf2aeae70239af54b7_small.jpg</t>
  </si>
  <si>
    <t>Cochabamba</t>
  </si>
  <si>
    <t>/sites/default/files/universidad-mayor-de-san-simn-cochabamba-umss_592560cf2aeae70239af561b_small.jpg</t>
  </si>
  <si>
    <t>Morelia</t>
  </si>
  <si>
    <t>/sites/default/files/universidad-de-san-nicols-de-hidalgo_592560cf2aeae70239af5500_small.jpg</t>
  </si>
  <si>
    <t>Honduras</t>
  </si>
  <si>
    <t>Tegucigalpa</t>
  </si>
  <si>
    <t>/sites/default/files/universidad-nacional-autonoma-de-honduras-unah-_592560cf2aeae70239af5502_small.jpg</t>
  </si>
  <si>
    <t>/sites/default/files/universidad-tecnolgica-de-bolvar_592560cf2aeae70239af5377_small.jpg</t>
  </si>
  <si>
    <t>Arica</t>
  </si>
  <si>
    <t>/sites/default/files/universidad-de-tarapaca_592560cf2aeae70239af5130_small.jpg</t>
  </si>
  <si>
    <t>Craiova</t>
  </si>
  <si>
    <t>/sites/default/files/university-of-craiova_592560cf2aeae70239af5057_small.jpg</t>
  </si>
  <si>
    <t>Oradea</t>
  </si>
  <si>
    <t>/sites/default/files/university-of-oradea_592560cf2aeae70239af55cb_small.jpg</t>
  </si>
  <si>
    <t>Morocco</t>
  </si>
  <si>
    <t>Rabat</t>
  </si>
  <si>
    <t>/sites/default/files/universit-mohammed-v-de-rabat_592560cf2aeae70239af5976_small.jpg</t>
  </si>
  <si>
    <t>title_href</t>
  </si>
  <si>
    <t>/universities/massachusetts-institute-technology-mit</t>
  </si>
  <si>
    <t>/universities/university-cambridge</t>
  </si>
  <si>
    <t>/universities/stanford-university</t>
  </si>
  <si>
    <t>/universities/university-oxford</t>
  </si>
  <si>
    <t>/universities/harvard-university</t>
  </si>
  <si>
    <t>/universities/california-institute-technology-caltech</t>
  </si>
  <si>
    <t>/universities/imperial-college-london</t>
  </si>
  <si>
    <t>/universities/ucl</t>
  </si>
  <si>
    <t>/universities/eth-zurich</t>
  </si>
  <si>
    <t>/universities/university-chicago</t>
  </si>
  <si>
    <t>/universities/national-university-singapore-nus</t>
  </si>
  <si>
    <t>/universities/peking-university</t>
  </si>
  <si>
    <t>/universities/university-pennsylvania</t>
  </si>
  <si>
    <t>/universities/tsinghua-university</t>
  </si>
  <si>
    <t>/universities/university-edinburgh</t>
  </si>
  <si>
    <t>/universities/epfl</t>
  </si>
  <si>
    <t>/universities/princeton-university</t>
  </si>
  <si>
    <t>/universities/yale-university</t>
  </si>
  <si>
    <t>/universities/nanyang-technological-university-singapore-ntu-singapore</t>
  </si>
  <si>
    <t>/universities/cornell-university</t>
  </si>
  <si>
    <t>/universities/university-hong-kong</t>
  </si>
  <si>
    <t>/universities/columbia-university</t>
  </si>
  <si>
    <t>/universities/university-tokyo</t>
  </si>
  <si>
    <t>/universities/johns-hopkins-university</t>
  </si>
  <si>
    <t>/universities/university-michigan-ann-arbor</t>
  </si>
  <si>
    <t>/universities/universite-psl</t>
  </si>
  <si>
    <t>/universities/university-california-berkeley-ucb</t>
  </si>
  <si>
    <t>/universities/university-manchester</t>
  </si>
  <si>
    <t>/universities/seoul-national-university</t>
  </si>
  <si>
    <t>/universities/australian-national-university-anu</t>
  </si>
  <si>
    <t>/universities/mcgill-university</t>
  </si>
  <si>
    <t>/universities/northwestern-university</t>
  </si>
  <si>
    <t>/universities/university-melbourne</t>
  </si>
  <si>
    <t>/universities/fudan-university</t>
  </si>
  <si>
    <t>/universities/university-toronto</t>
  </si>
  <si>
    <t>/universities/kyoto-university</t>
  </si>
  <si>
    <t>/universities/kings-college-london</t>
  </si>
  <si>
    <t>/universities/chinese-university-hong-kong-cuhk</t>
  </si>
  <si>
    <t>/universities/new-york-university-nyu</t>
  </si>
  <si>
    <t>/universities/hong-kong-university-science-technology</t>
  </si>
  <si>
    <t>/universities/university-sydney</t>
  </si>
  <si>
    <t>/universities/kaist-korea-advanced-institute-science-technology</t>
  </si>
  <si>
    <t>/universities/zhejiang-university</t>
  </si>
  <si>
    <t>/universities/university-california-los-angeles-ucla</t>
  </si>
  <si>
    <t>/universities/university-new-south-wales-unsw-sydney</t>
  </si>
  <si>
    <t>/universities/shanghai-jiao-tong-university</t>
  </si>
  <si>
    <t>/universities/university-british-columbia</t>
  </si>
  <si>
    <t>/universities/institut-polytechnique-de-paris</t>
  </si>
  <si>
    <t>/universities/technical-university-munich</t>
  </si>
  <si>
    <t>/universities/duke-university</t>
  </si>
  <si>
    <t>/universities/university-queensland</t>
  </si>
  <si>
    <t>/universities/carnegie-mellon-university</t>
  </si>
  <si>
    <t>/universities/university-california-san-diego-ucsd</t>
  </si>
  <si>
    <t>/universities/city-university-hong-kong</t>
  </si>
  <si>
    <t>/universities/tokyo-institute-technology-tokyo-tech</t>
  </si>
  <si>
    <t>/universities/london-school-economics-political-science-lse</t>
  </si>
  <si>
    <t>/universities/monash-university</t>
  </si>
  <si>
    <t>/universities/university-amsterdam</t>
  </si>
  <si>
    <t>/universities/ludwig-maximilians-universitat-munchen</t>
  </si>
  <si>
    <t>/universities/sorbonne-university</t>
  </si>
  <si>
    <t>/universities/delft-university-technology</t>
  </si>
  <si>
    <t>/universities/university-bristol</t>
  </si>
  <si>
    <t>/universities/brown-university</t>
  </si>
  <si>
    <t>/universities/university-warwick</t>
  </si>
  <si>
    <t>/universities/universitat-heidelberg</t>
  </si>
  <si>
    <t>/universities/ivanovo</t>
  </si>
  <si>
    <t>/universities/universidad-de-buenos-aires-uba</t>
  </si>
  <si>
    <t>/universities/osaka-university</t>
  </si>
  <si>
    <t>/universities/universite-paris-saclay</t>
  </si>
  <si>
    <t>/universities/universiti-malaya-um</t>
  </si>
  <si>
    <t>/universities/pohang-university-science-technology-postech</t>
  </si>
  <si>
    <t>/universities/university-texas-austin</t>
  </si>
  <si>
    <t>/universities/yonsei-university</t>
  </si>
  <si>
    <t>/universities/korea-university</t>
  </si>
  <si>
    <t>/universities/lomonosov-moscow-state-university</t>
  </si>
  <si>
    <t>/universities/ku-leuven</t>
  </si>
  <si>
    <t>/universities/national-taiwan-university-ntu</t>
  </si>
  <si>
    <t>/universities/university-southampton</t>
  </si>
  <si>
    <t>/universities/tohoku-university</t>
  </si>
  <si>
    <t>/universities/university-washington</t>
  </si>
  <si>
    <t>/universities/university-glasgow</t>
  </si>
  <si>
    <t>/universities/university-copenhagen</t>
  </si>
  <si>
    <t>/universities/university-wisconsin-madison</t>
  </si>
  <si>
    <t>/universities/university-zurich</t>
  </si>
  <si>
    <t>/universities/university-illinois-urbana-champaign</t>
  </si>
  <si>
    <t>/universities/university-leeds</t>
  </si>
  <si>
    <t>/universities/university-auckland</t>
  </si>
  <si>
    <t>/universities/georgia-institute-technology</t>
  </si>
  <si>
    <t>/universities/kth-royal-institute-technology</t>
  </si>
  <si>
    <t>/universities/university-western-australia</t>
  </si>
  <si>
    <t>/universities/university-birmingham</t>
  </si>
  <si>
    <t>/universities/durham-university</t>
  </si>
  <si>
    <t>/universities/pennsylvania-state-university</t>
  </si>
  <si>
    <t>/universities/university-science-technology-china</t>
  </si>
  <si>
    <t>/universities/lund-university</t>
  </si>
  <si>
    <t>/universities/university-sheffield</t>
  </si>
  <si>
    <t>/universities/university-st-andrews</t>
  </si>
  <si>
    <t>/universities/trinity-college-dublin-university-dublin</t>
  </si>
  <si>
    <t>/universities/sungkyunkwan-universityskku</t>
  </si>
  <si>
    <t>/universities/rice-university</t>
  </si>
  <si>
    <t>/universities/university-oslo</t>
  </si>
  <si>
    <t>/universities/university-california-davis</t>
  </si>
  <si>
    <t>/universities/university-north-carolina-chapel-hill</t>
  </si>
  <si>
    <t>/universities/technical-university-denmark</t>
  </si>
  <si>
    <t>/universities/universidad-nacional-autonoma-de-mexico-unam</t>
  </si>
  <si>
    <t>/universities/king-abdulaziz-university-kau</t>
  </si>
  <si>
    <t>/universities/university-helsinki</t>
  </si>
  <si>
    <t>/universities/boston-university</t>
  </si>
  <si>
    <t>/universities/university-adelaide</t>
  </si>
  <si>
    <t>/universities/university-alberta</t>
  </si>
  <si>
    <t>/universities/ecole-normale-superieure-de-lyon</t>
  </si>
  <si>
    <t>/universities/nagoya-university</t>
  </si>
  <si>
    <t>/universities/utrecht-university</t>
  </si>
  <si>
    <t>/universities/university-nottingham</t>
  </si>
  <si>
    <t>/universities/universidade-de-sao-paulo</t>
  </si>
  <si>
    <t>/universities/aalto-university</t>
  </si>
  <si>
    <t>/universities/universite-de-montreal</t>
  </si>
  <si>
    <t>/universities/freie-universitaet-berlin</t>
  </si>
  <si>
    <t>/universities/washington-university-st-louis</t>
  </si>
  <si>
    <t>/universities/university-bern</t>
  </si>
  <si>
    <t>/universities/pontificia-universidad-cat%C3%B3lica-de-chile-uc</t>
  </si>
  <si>
    <t>/universities/newcastle-university</t>
  </si>
  <si>
    <t>/universities/universiti-putra-malaysia-upm</t>
  </si>
  <si>
    <t>/universities/wageningen-university-research</t>
  </si>
  <si>
    <t>/universities/chalmers-university-technology</t>
  </si>
  <si>
    <t>/universities/queen-mary-university-london</t>
  </si>
  <si>
    <t>/universities/university-geneva</t>
  </si>
  <si>
    <t>/universities/uppsala-university</t>
  </si>
  <si>
    <t>/universities/purdue-university</t>
  </si>
  <si>
    <t>/universities/universiti-kebangsaan-malaysia-ukm</t>
  </si>
  <si>
    <t>/universities/humboldt-universitat-zu-berlin</t>
  </si>
  <si>
    <t>/universities/leiden-university</t>
  </si>
  <si>
    <t>/universities/nanjing-university</t>
  </si>
  <si>
    <t>/universities/university-southern-california</t>
  </si>
  <si>
    <t>/universities/kyushu-university</t>
  </si>
  <si>
    <t>/universities/university-basel</t>
  </si>
  <si>
    <t>/universities/university-technology-sydney</t>
  </si>
  <si>
    <t>/universities/eindhoven-university-technology</t>
  </si>
  <si>
    <t>/universities/politecnico-di-milano</t>
  </si>
  <si>
    <t>/universities/ohio-state-university</t>
  </si>
  <si>
    <t>/universities/hokkaido-university</t>
  </si>
  <si>
    <t>/universities/kit-karlsruhe-institute-technology</t>
  </si>
  <si>
    <t>/universities/ghent-university</t>
  </si>
  <si>
    <t>/universities/universiti-sains-malaysia-usm</t>
  </si>
  <si>
    <t>/universities/university-groningen</t>
  </si>
  <si>
    <t>/universities/lancaster-university</t>
  </si>
  <si>
    <t>/universities/rwth-aachen-university</t>
  </si>
  <si>
    <t>/universities/university-rochester</t>
  </si>
  <si>
    <t>/universities/university-california-santa-barbara-ucsb</t>
  </si>
  <si>
    <t>/universities/al-farabi-kazakh-national-university</t>
  </si>
  <si>
    <t>/universities/university-vienna</t>
  </si>
  <si>
    <t>/universities/mcmaster-university</t>
  </si>
  <si>
    <t>/universities/stockholm-university</t>
  </si>
  <si>
    <t>/universities/university-waterloo</t>
  </si>
  <si>
    <t>/universities/emory-university</t>
  </si>
  <si>
    <t>/universities/indian-institute-science</t>
  </si>
  <si>
    <t>/universities/hanyang-university</t>
  </si>
  <si>
    <t>/universities/technische-universitat-berlin-tu-berlin</t>
  </si>
  <si>
    <t>/universities/michigan-state-university</t>
  </si>
  <si>
    <t>/universities/king-fahd-university-petroleum-minerals</t>
  </si>
  <si>
    <t>/universities/aarhus-university</t>
  </si>
  <si>
    <t>/universities/university-york</t>
  </si>
  <si>
    <t>/universities/university-exeter</t>
  </si>
  <si>
    <t>/universities/texas-am-university</t>
  </si>
  <si>
    <t>/universities/university-maryland-college-park</t>
  </si>
  <si>
    <t>/universities/cardiff-university</t>
  </si>
  <si>
    <t>/universities/alma-mater-studiorum-university-bologna</t>
  </si>
  <si>
    <t>/universities/universidad-de-chile</t>
  </si>
  <si>
    <t>/universities/eberhard-karls-universitat-tubingen</t>
  </si>
  <si>
    <t>/universities/tecnologico-de-monterrey</t>
  </si>
  <si>
    <t>/universities/sapienza-university-rome</t>
  </si>
  <si>
    <t>/universities/indian-institute-technology-bombay-iitb</t>
  </si>
  <si>
    <t>/universities/western-university</t>
  </si>
  <si>
    <t>/universities/ecole-des-ponts-paristech</t>
  </si>
  <si>
    <t>/universities/indian-institute-technology-delhi-iitd</t>
  </si>
  <si>
    <t>/universities/case-western-reserve-university</t>
  </si>
  <si>
    <t>/universities/national-tsing-hua-university</t>
  </si>
  <si>
    <t>/universities/universitat-autonoma-de-barcelona</t>
  </si>
  <si>
    <t>/universities/vienna-university-technology</t>
  </si>
  <si>
    <t>/universities/university-bath</t>
  </si>
  <si>
    <t>/universities/khalifa-university</t>
  </si>
  <si>
    <t>/universities/university-college-dublin</t>
  </si>
  <si>
    <t>/universities/university-pittsburgh</t>
  </si>
  <si>
    <t>/universities/universitat-de-barcelona</t>
  </si>
  <si>
    <t>/universities/university-gothenburg</t>
  </si>
  <si>
    <t>/universities/university-minnesota-twin-cities</t>
  </si>
  <si>
    <t>/universities/university-wollongong</t>
  </si>
  <si>
    <t>/universities/university-florida</t>
  </si>
  <si>
    <t>/universities/albert-ludwigs-universitaet-freiburg</t>
  </si>
  <si>
    <t>/universities/rmit-university</t>
  </si>
  <si>
    <t>/universities/university-liverpool</t>
  </si>
  <si>
    <t>/universities/university-newcastle-australia-uon</t>
  </si>
  <si>
    <t>/universities/curtin-university</t>
  </si>
  <si>
    <t>/universities/wuhan-university</t>
  </si>
  <si>
    <t>/universities/macquarie-university</t>
  </si>
  <si>
    <t>/universities/universite-catholique-de-louvain-uclouvain</t>
  </si>
  <si>
    <t>/universities/keio-university</t>
  </si>
  <si>
    <t>/universities/ulsan-national-institute-science-technology-unist</t>
  </si>
  <si>
    <t>/universities/vanderbilt-university</t>
  </si>
  <si>
    <t>/universities/technische-universitat-dresden</t>
  </si>
  <si>
    <t>/universities/rheinische-friedrich-wilhelms-universitat-bonn</t>
  </si>
  <si>
    <t>/universities/national-yang-ming-chiao-tung-university</t>
  </si>
  <si>
    <t>/universities/universiti-teknologi-malaysia</t>
  </si>
  <si>
    <t>/universities/university-lausanne</t>
  </si>
  <si>
    <t>/universities/dartmouth-college</t>
  </si>
  <si>
    <t>/universities/waseda-university</t>
  </si>
  <si>
    <t>/universities/university-bergen</t>
  </si>
  <si>
    <t>/universities/erasmus-university-rotterdam</t>
  </si>
  <si>
    <t>/universities/qatar-university</t>
  </si>
  <si>
    <t>/universities/universidade-estadual-de-campinas-unicamp</t>
  </si>
  <si>
    <t>/universities/universite-libre-de-bruxelles</t>
  </si>
  <si>
    <t>/universities/tongji-university</t>
  </si>
  <si>
    <t>/universities/university-twente</t>
  </si>
  <si>
    <t>/universities/vrije-universiteit-amsterdam</t>
  </si>
  <si>
    <t>/universities/universidad-autonoma-de-madrid</t>
  </si>
  <si>
    <t>/universities/university-gottingen</t>
  </si>
  <si>
    <t>/universities/harbin-institute-technology</t>
  </si>
  <si>
    <t>/universities/university-otago</t>
  </si>
  <si>
    <t>/universities/arizona-state-university</t>
  </si>
  <si>
    <t>/universities/universidad-de-los-andes</t>
  </si>
  <si>
    <t>/universities/university-aberdeen</t>
  </si>
  <si>
    <t>/universities/queensland-university-technology-qut</t>
  </si>
  <si>
    <t>/universities/hebrew-university-jerusalem</t>
  </si>
  <si>
    <t>/universities/chulalongkorn-university</t>
  </si>
  <si>
    <t>/universities/national-cheng-kung-university-ncku</t>
  </si>
  <si>
    <t>/universities/complutense-university-madrid</t>
  </si>
  <si>
    <t>/universities/southern-university-science-technology-sustech</t>
  </si>
  <si>
    <t>/universities/universitat-hamburg</t>
  </si>
  <si>
    <t>/universities/university-reading</t>
  </si>
  <si>
    <t>/universities/bauman-moscow-state-technical-university</t>
  </si>
  <si>
    <t>/universities/gadjah-mada-university</t>
  </si>
  <si>
    <t>/universities/radboud-university</t>
  </si>
  <si>
    <t>/universities/queens-university-belfast</t>
  </si>
  <si>
    <t>/universities/universitat-pompeu-fabra</t>
  </si>
  <si>
    <t>/universities/bandung-institute-technology-itb</t>
  </si>
  <si>
    <t>/universities/university-california-irvine</t>
  </si>
  <si>
    <t>/universities/king-saud-university</t>
  </si>
  <si>
    <t>/universities/university-cape-town</t>
  </si>
  <si>
    <t>/universities/university-ottawa</t>
  </si>
  <si>
    <t>/universities/usi-universita-della-svizzera-italiana</t>
  </si>
  <si>
    <t>/universities/university-sussex</t>
  </si>
  <si>
    <t>/universities/university-calgary</t>
  </si>
  <si>
    <t>/universities/universidad-nacional-de-colombia</t>
  </si>
  <si>
    <t>/universities/university-notre-dame</t>
  </si>
  <si>
    <t>/universities/universita-di-padova</t>
  </si>
  <si>
    <t>/universities/queens-university-kingston</t>
  </si>
  <si>
    <t>/universities/yeshiva-university</t>
  </si>
  <si>
    <t>/universities/universitas-indonesia</t>
  </si>
  <si>
    <t>/universities/universite-paris-cite</t>
  </si>
  <si>
    <t>/universities/indian-institute-technology-madras-iitm</t>
  </si>
  <si>
    <t>/universities/vrije-universiteit-brussel-vub</t>
  </si>
  <si>
    <t>/universities/american-university-beirut-aub</t>
  </si>
  <si>
    <t>/universities/university-massachusetts-amherst</t>
  </si>
  <si>
    <t>/universities/university-navarra</t>
  </si>
  <si>
    <t>/universities/university-virginia</t>
  </si>
  <si>
    <t>/universities/loughborough-university</t>
  </si>
  <si>
    <t>/universities/mahidol-university</t>
  </si>
  <si>
    <t>/universities/universiti-brunei-darussalam-ubd</t>
  </si>
  <si>
    <t>/universities/sciences-po</t>
  </si>
  <si>
    <t>/universities/novosibirsk-state-university</t>
  </si>
  <si>
    <t>/universities/tel-aviv-university</t>
  </si>
  <si>
    <t>/universities/beijing-normal-university</t>
  </si>
  <si>
    <t>/universities/university-arizona</t>
  </si>
  <si>
    <t>/universities/indian-institute-technology-kanpur-iitk</t>
  </si>
  <si>
    <t>/universities/tomsk-state-university</t>
  </si>
  <si>
    <t>/universities/deakin-university</t>
  </si>
  <si>
    <t>/universities/moscow-institute-physics-technology-mipt-moscow-phystech</t>
  </si>
  <si>
    <t>/universities/rutgers-university-new-brunswick</t>
  </si>
  <si>
    <t>/universities/sun-yat-sen-university</t>
  </si>
  <si>
    <t>/universities/indian-institute-technology-kharagpur-iit-kgp</t>
  </si>
  <si>
    <t>/universities/kyung-hee-university</t>
  </si>
  <si>
    <t>/universities/university-galway</t>
  </si>
  <si>
    <t>/universities/saint-petersburg-state-university</t>
  </si>
  <si>
    <t>/universities/university-porto</t>
  </si>
  <si>
    <t>/universities/technical-university-darmstadt</t>
  </si>
  <si>
    <t>/universities/victoria-university-wellington</t>
  </si>
  <si>
    <t>/universities/ln-gumilyov-eurasian-national-university-enu</t>
  </si>
  <si>
    <t>/universities/maastricht-university</t>
  </si>
  <si>
    <t>/universities/university-leicester</t>
  </si>
  <si>
    <t>/universities/university-antwerp</t>
  </si>
  <si>
    <t>/universities/georgetown-university</t>
  </si>
  <si>
    <t>/universities/heriot-watt-university</t>
  </si>
  <si>
    <t>/universities/hong-kong-baptist-university</t>
  </si>
  <si>
    <t>/universities/graz-university-technology</t>
  </si>
  <si>
    <t>/universities/taylors-university</t>
  </si>
  <si>
    <t>/universities/ucsi-university</t>
  </si>
  <si>
    <t>/universities/university-warsaw</t>
  </si>
  <si>
    <t>/universities/university-canterbury-te-whare-wananga-o-waitaha</t>
  </si>
  <si>
    <t>/universities/belarusian-state-university</t>
  </si>
  <si>
    <t>/universities/charles-university</t>
  </si>
  <si>
    <t>/universities/gwangju-institute-science-technology-gist</t>
  </si>
  <si>
    <t>/universities/university-turku</t>
  </si>
  <si>
    <t>/universities/massey-university</t>
  </si>
  <si>
    <t>/universities/jagiellonian-university</t>
  </si>
  <si>
    <t>/universities/university-tasmania</t>
  </si>
  <si>
    <t>/universities/rudn-university</t>
  </si>
  <si>
    <t>/universities/swinburne-university-technology</t>
  </si>
  <si>
    <t>/universities/united-arab-emirates-university</t>
  </si>
  <si>
    <t>/universities/university-miami</t>
  </si>
  <si>
    <t>/universities/university-tartu</t>
  </si>
  <si>
    <t>/universities/griffith-university</t>
  </si>
  <si>
    <t>/universities/universite-paris-1-pantheon-sorbonne</t>
  </si>
  <si>
    <t>/universities/xian-jiaotong-university</t>
  </si>
  <si>
    <t>/universities/university-college-cork</t>
  </si>
  <si>
    <t>/universities/university-macau</t>
  </si>
  <si>
    <t>/universities/university-surrey</t>
  </si>
  <si>
    <t>/universities/huazhong-university-science-technology</t>
  </si>
  <si>
    <t>/universities/tianjin-university</t>
  </si>
  <si>
    <t>/universities/dalhousie-university</t>
  </si>
  <si>
    <t>/universities/hse-university</t>
  </si>
  <si>
    <t>/universities/national-research-nuclear-university-mephi-moscow-engineering-physics-institute</t>
  </si>
  <si>
    <t>/universities/universitat-innsbruck</t>
  </si>
  <si>
    <t>/universities/north-carolina-state-university</t>
  </si>
  <si>
    <t>/universities/tufts-university</t>
  </si>
  <si>
    <t>/universities/university-tsukuba</t>
  </si>
  <si>
    <t>/universities/la-trobe-university</t>
  </si>
  <si>
    <t>/universities/university-colorado-boulder</t>
  </si>
  <si>
    <t>/universities/university-illinois-chicago-uic</t>
  </si>
  <si>
    <t>/universities/universite-grenoble-alpes</t>
  </si>
  <si>
    <t>/universities/linkoping-university</t>
  </si>
  <si>
    <t>/universities/universidad-carlos-iii-de-madrid-uc3m</t>
  </si>
  <si>
    <t>/universities/kazan-volga-region-federal-university</t>
  </si>
  <si>
    <t>/universities/pontificia-universidad-catolica-argentina</t>
  </si>
  <si>
    <t>/universities/university-milan</t>
  </si>
  <si>
    <t>/universities/politecnico-di-torino</t>
  </si>
  <si>
    <t>/universities/university-strathclyde</t>
  </si>
  <si>
    <t>/universities/national-taiwan-university-science-technology-taiwan-tech</t>
  </si>
  <si>
    <t>/universities/goethe-university-frankfurt-am-main</t>
  </si>
  <si>
    <t>/universities/simon-fraser-university</t>
  </si>
  <si>
    <t>/universities/aalborg-university</t>
  </si>
  <si>
    <t>/universities/university-waikato</t>
  </si>
  <si>
    <t>/universities/national-taiwan-normal-university</t>
  </si>
  <si>
    <t>/universities/universidade-federal-do-rio-de-janeiro</t>
  </si>
  <si>
    <t>/universities/national-university-sciences-technology-nust-islamabad</t>
  </si>
  <si>
    <t>/universities/university-cologne</t>
  </si>
  <si>
    <t>/universities/university-lisbon</t>
  </si>
  <si>
    <t>/universities/ural-federal-university-urfu</t>
  </si>
  <si>
    <t>/universities/hiroshima-university</t>
  </si>
  <si>
    <t>/universities/indiana-university-bloomington</t>
  </si>
  <si>
    <t>/universities/friedrich-alexander-universitat-erlangen-nurnberg</t>
  </si>
  <si>
    <t>/universities/universiti-teknologi-brunei</t>
  </si>
  <si>
    <t>/universities/university-east-anglia-uea</t>
  </si>
  <si>
    <t>/universities/birkbeck-university-london</t>
  </si>
  <si>
    <t>/universities/universitat-politecnica-de-catalunya-barcelonatech-upc</t>
  </si>
  <si>
    <t>/universities/mgimo-university</t>
  </si>
  <si>
    <t>/universities/ewha-womans-university</t>
  </si>
  <si>
    <t>/universities/ie-university</t>
  </si>
  <si>
    <t>/universities/university-jyvaskyla</t>
  </si>
  <si>
    <t>/universities/university-southern-denmark-sdu</t>
  </si>
  <si>
    <t>/universities/johannes-kepler-university-linz</t>
  </si>
  <si>
    <t>/universities/university-connecticut</t>
  </si>
  <si>
    <t>/universities/norwegian-university-science-technology</t>
  </si>
  <si>
    <t>/universities/universitat-jena</t>
  </si>
  <si>
    <t>/universities/university-dundee</t>
  </si>
  <si>
    <t>/universities/beijing-institute-technology</t>
  </si>
  <si>
    <t>/universities/city-university-london</t>
  </si>
  <si>
    <t>/universities/universitat-stuttgart</t>
  </si>
  <si>
    <t>/universities/university-chemistry-technology-prague</t>
  </si>
  <si>
    <t>/universities/itmo-university</t>
  </si>
  <si>
    <t>/universities/university-victoria-uvic</t>
  </si>
  <si>
    <t>/universities/universiti-teknologi-petronas-utp</t>
  </si>
  <si>
    <t>/universities/george-washington-university</t>
  </si>
  <si>
    <t>/universities/kobe-university</t>
  </si>
  <si>
    <t>/universities/pontificia-universidad-catlica-del</t>
  </si>
  <si>
    <t>/universities/quaid-i-azam-university</t>
  </si>
  <si>
    <t>/universities/university-south-australia</t>
  </si>
  <si>
    <t>/universities/virginia-polytechnic-institute-state-university</t>
  </si>
  <si>
    <t>/universities/lincoln-university</t>
  </si>
  <si>
    <t>/universities/airlangga-university</t>
  </si>
  <si>
    <t>/universities/american-university-sharjah</t>
  </si>
  <si>
    <t>/universities/indian-institute-technology-roorkee-iitr</t>
  </si>
  <si>
    <t>/universities/umea-university</t>
  </si>
  <si>
    <t>/universities/universidade-nova-de-lisboa</t>
  </si>
  <si>
    <t>/universities/university-kansas</t>
  </si>
  <si>
    <t>/universities/ulm-university</t>
  </si>
  <si>
    <t>/universities/university-california-santa-cruz</t>
  </si>
  <si>
    <t>/universities/university-kent</t>
  </si>
  <si>
    <t>/universities/czech-technical-university-prague</t>
  </si>
  <si>
    <t>/universities/nankai-university</t>
  </si>
  <si>
    <t>/universities/sharif-university-technology</t>
  </si>
  <si>
    <t>/universities/university-hawaii-manoa</t>
  </si>
  <si>
    <t>/universities/peter-great-st-petersburg-polytechnic-university</t>
  </si>
  <si>
    <t>/universities/pontificia-universidad-javeriana</t>
  </si>
  <si>
    <t>/universities/indian-institute-technology-guwahati-iitg</t>
  </si>
  <si>
    <t>/universities/sultan-qaboos-university</t>
  </si>
  <si>
    <t>/universities/taipei-medical-university-tmu</t>
  </si>
  <si>
    <t>/universities/university-munster</t>
  </si>
  <si>
    <t>/universities/lappeenranta-lahti-university-technology-lut</t>
  </si>
  <si>
    <t>/universities/northeastern-university</t>
  </si>
  <si>
    <t>/universities/pakistan-institute-engineering-applied-sciences-pieas</t>
  </si>
  <si>
    <t>/universities/universidad-de-palermo</t>
  </si>
  <si>
    <t>/universities/chung-ang-university-cau</t>
  </si>
  <si>
    <t>/universities/tokyo-medical-dental-university-tmdu</t>
  </si>
  <si>
    <t>/universities/university-oulu</t>
  </si>
  <si>
    <t>/universities/university-utah</t>
  </si>
  <si>
    <t>/universities/indian-institute-technology-indore</t>
  </si>
  <si>
    <t>/universities/shandong-university</t>
  </si>
  <si>
    <t>/universities/national-research-tomsk-polytechnic-university</t>
  </si>
  <si>
    <t>/universities/tilburg-university</t>
  </si>
  <si>
    <t>/universities/universitat-politecnica-de-valencia</t>
  </si>
  <si>
    <t>/universities/vilnius-university</t>
  </si>
  <si>
    <t>/universities/el-colegio-de-mexico-ac</t>
  </si>
  <si>
    <t>/universities/royal-holloway-university-london</t>
  </si>
  <si>
    <t>/universities/university-pisa</t>
  </si>
  <si>
    <t>/universities/satbayev-university</t>
  </si>
  <si>
    <t>/universities/sichuan-university</t>
  </si>
  <si>
    <t>/universities/south-china-university-technology</t>
  </si>
  <si>
    <t>/universities/colorado-state-university</t>
  </si>
  <si>
    <t>/universities/technion-israel-institute-technology</t>
  </si>
  <si>
    <t>/universities/hufs-hankuk-korea-university-foreign-studies</t>
  </si>
  <si>
    <t>/universities/julius-maximilians-universitat-wurzburg</t>
  </si>
  <si>
    <t>/universities/brunel-university-london</t>
  </si>
  <si>
    <t>/universities/university-johannesburg</t>
  </si>
  <si>
    <t>/universities/university-philippines</t>
  </si>
  <si>
    <t>/universities/tampere-university</t>
  </si>
  <si>
    <t>/universities/ruhr-universitat-bochum</t>
  </si>
  <si>
    <t>/universities/stony-brook-university-state-university-new-york</t>
  </si>
  <si>
    <t>/universities/american-university-cairo</t>
  </si>
  <si>
    <t>/universities/university-naples-federico-ii</t>
  </si>
  <si>
    <t>/universities/johannes-gutenberg-universitat-mainz</t>
  </si>
  <si>
    <t>/universities/universitat-leipzig</t>
  </si>
  <si>
    <t>/universities/national-technical-university-athens</t>
  </si>
  <si>
    <t>/universities/shanghai-university</t>
  </si>
  <si>
    <t>/universities/xiamen-university</t>
  </si>
  <si>
    <t>/universities/flinders-university</t>
  </si>
  <si>
    <t>/universities/swansea-university</t>
  </si>
  <si>
    <t>/universities/university-buffalo-suny</t>
  </si>
  <si>
    <t>/universities/national-sun-yat-sen-university</t>
  </si>
  <si>
    <t>/universities/university-colorado-denver</t>
  </si>
  <si>
    <t>/universities/university-science-technology-beijing</t>
  </si>
  <si>
    <t>/universities/university-witwatersrand</t>
  </si>
  <si>
    <t>/universities/universidad-austral</t>
  </si>
  <si>
    <t>/universities/universite-laval</t>
  </si>
  <si>
    <t>/universities/far-eastern-federal-university</t>
  </si>
  <si>
    <t>/universities/universite-de-strasbourg</t>
  </si>
  <si>
    <t>/universities/national-taipei-university-technology</t>
  </si>
  <si>
    <t>/universities/universita-vita-salute-san-raffaele</t>
  </si>
  <si>
    <t>/universities/oxford-brookes-university</t>
  </si>
  <si>
    <t>/universities/university-coimbra</t>
  </si>
  <si>
    <t>/universities/wake-forest-university</t>
  </si>
  <si>
    <t>/universities/universidade-federal-de-sao-paulo</t>
  </si>
  <si>
    <t>/universities/saarland-university</t>
  </si>
  <si>
    <t>/universities/amirkabir-university-technology</t>
  </si>
  <si>
    <t>/universities/auezov-south-kazakhstan-university-sku</t>
  </si>
  <si>
    <t>/universities/beihang-university-former-buaa</t>
  </si>
  <si>
    <t>/universities/illinois-institute-technology</t>
  </si>
  <si>
    <t>/universities/soas-university-london</t>
  </si>
  <si>
    <t>/universities/washington-state-university</t>
  </si>
  <si>
    <t>/universities/ipb-university-aka-bogor-agricultural-university</t>
  </si>
  <si>
    <t>/universities/hasselt-university</t>
  </si>
  <si>
    <t>/universities/umm-al-qura-university</t>
  </si>
  <si>
    <t>/universities/universidad-de-montevideo-um</t>
  </si>
  <si>
    <t>/universities/university-california-riverside</t>
  </si>
  <si>
    <t>/universities/stellenbosch-university</t>
  </si>
  <si>
    <t>/universities/university-tromso-arctic-university-norway</t>
  </si>
  <si>
    <t>/universities/york-university</t>
  </si>
  <si>
    <t>/universities/institut-national-des-sciences-appliquees-de-lyon-insa</t>
  </si>
  <si>
    <t>/universities/sogang-university</t>
  </si>
  <si>
    <t>/universities/university-trento</t>
  </si>
  <si>
    <t>/universities/university-florence</t>
  </si>
  <si>
    <t>/universities/james-cook-university</t>
  </si>
  <si>
    <t>/universities/rensselaer-polytechnic-institute</t>
  </si>
  <si>
    <t>/universities/southeast-university</t>
  </si>
  <si>
    <t>/universities/universidad-de-belgrano</t>
  </si>
  <si>
    <t>/universities/essex-university</t>
  </si>
  <si>
    <t>/universities/universidad-de-santiago-de-chile-usach</t>
  </si>
  <si>
    <t>/universities/national-university-science-technology-misis</t>
  </si>
  <si>
    <t>/universities/universidad-de-la-habana</t>
  </si>
  <si>
    <t>/universities/university-alaska-fairbanks</t>
  </si>
  <si>
    <t>/universities/university-iowa</t>
  </si>
  <si>
    <t>/universities/dublin-city-university</t>
  </si>
  <si>
    <t>/universities/tulane-university</t>
  </si>
  <si>
    <t>/universities/university-cyprus-ucy</t>
  </si>
  <si>
    <t>/universities/university-saskatchewan</t>
  </si>
  <si>
    <t>/universities/chang-gung-university</t>
  </si>
  <si>
    <t>/universities/university-turin</t>
  </si>
  <si>
    <t>/universities/imam-abdulrahman-bin-faisal-university-iau</t>
  </si>
  <si>
    <t>/universities/koc-university</t>
  </si>
  <si>
    <t>/universities/martin-luther-universitat-halle-wittenberg</t>
  </si>
  <si>
    <t>/universities/unesp</t>
  </si>
  <si>
    <t>/universities/bond-university</t>
  </si>
  <si>
    <t>/universities/dongguk-university</t>
  </si>
  <si>
    <t>/universities/iowa-state-university</t>
  </si>
  <si>
    <t>/universities/kazakh-national-agrarian-university-kaznau</t>
  </si>
  <si>
    <t>/universities/universiti-utara-malaysia-uum</t>
  </si>
  <si>
    <t>/universities/auckland-university-technology-aut</t>
  </si>
  <si>
    <t>/universities/university-klagenfurt</t>
  </si>
  <si>
    <t>/universities/ajou-university</t>
  </si>
  <si>
    <t>/universities/universidad-politecnica-de-madrid</t>
  </si>
  <si>
    <t>/universities/aix-marseille-university</t>
  </si>
  <si>
    <t>/universities/ben-gurion-university-negev</t>
  </si>
  <si>
    <t>/universities/chiba-university</t>
  </si>
  <si>
    <t>/universities/justus-liebig-university-giessen</t>
  </si>
  <si>
    <t>/universities/catholic-university-korea</t>
  </si>
  <si>
    <t>/universities/universidad-ort-uruguay</t>
  </si>
  <si>
    <t>/universities/university-granada</t>
  </si>
  <si>
    <t>/universities/brandeis-university</t>
  </si>
  <si>
    <t>/universities/jilin-university</t>
  </si>
  <si>
    <t>/universities/central-south-university</t>
  </si>
  <si>
    <t>/universities/university-rome-tor-vergata</t>
  </si>
  <si>
    <t>/universities/western-sydney-university</t>
  </si>
  <si>
    <t>/universities/bar-ilan-university</t>
  </si>
  <si>
    <t>/universities/colorado-school-mines</t>
  </si>
  <si>
    <t>/universities/kyungpook-national-university</t>
  </si>
  <si>
    <t>/universities/middle-east-technical-university</t>
  </si>
  <si>
    <t>/universities/missouri-university-science-technology</t>
  </si>
  <si>
    <t>/universities/swarthmore-college</t>
  </si>
  <si>
    <t>/universities/university-aveiro</t>
  </si>
  <si>
    <t>/universities/university-stgallen-hsg</t>
  </si>
  <si>
    <t>/universities/university-stirling</t>
  </si>
  <si>
    <t>/universities/university-tehran</t>
  </si>
  <si>
    <t>/universities/universite-de-montpellier</t>
  </si>
  <si>
    <t>/universities/yokohama-city-university</t>
  </si>
  <si>
    <t>/universities/abai-kazakh-national-pedagogical-university</t>
  </si>
  <si>
    <t>/universities/florida-state-university</t>
  </si>
  <si>
    <t>/universities/goldsmiths-university-london</t>
  </si>
  <si>
    <t>/universities/universidad-de-alcala</t>
  </si>
  <si>
    <t>/universities/universidad-de-costa-rica</t>
  </si>
  <si>
    <t>/universities/university-bayreuth</t>
  </si>
  <si>
    <t>/universities/university-canberra</t>
  </si>
  <si>
    <t>/universities/university-missouri-columbia</t>
  </si>
  <si>
    <t>/universities/universita-cattolica-del-sacro-cuore</t>
  </si>
  <si>
    <t>/universities/altai-state-university</t>
  </si>
  <si>
    <t>/universities/beijing-university-chemical-technology</t>
  </si>
  <si>
    <t>/universities/christian-albrechts-university-zu-kiel</t>
  </si>
  <si>
    <t>/universities/poznan-university-life-sciences</t>
  </si>
  <si>
    <t>/universities/new-school</t>
  </si>
  <si>
    <t>/universities/university-bordeaux</t>
  </si>
  <si>
    <t>/universities/university-delhi</t>
  </si>
  <si>
    <t>/universities/university-texas-dallas</t>
  </si>
  <si>
    <t>/universities/universite-de-liege</t>
  </si>
  <si>
    <t>/universities/warsaw-university-technology</t>
  </si>
  <si>
    <t>/universities/hitotsubashi-university</t>
  </si>
  <si>
    <t>/universities/inha-university</t>
  </si>
  <si>
    <t>/universities/iran-university-science-technology</t>
  </si>
  <si>
    <t>/universities/sabanci-university</t>
  </si>
  <si>
    <t>/universities/saint-joseph-university-beirut-usj</t>
  </si>
  <si>
    <t>/universities/universidad-central-marta-abreu-de-las-villas</t>
  </si>
  <si>
    <t>/universities/university-balamand</t>
  </si>
  <si>
    <t>/universities/university-limerick</t>
  </si>
  <si>
    <t>/universities/canadian-university-dubai</t>
  </si>
  <si>
    <t>/universities/china-university-petroleum-beijing</t>
  </si>
  <si>
    <t>/universities/east-china-normal-university</t>
  </si>
  <si>
    <t>/universities/savitribai-phule-pune-university</t>
  </si>
  <si>
    <t>/universities/southern-federal-university</t>
  </si>
  <si>
    <t>/universities/universidad-nacional-de-la-plata-unlp</t>
  </si>
  <si>
    <t>/universities/universidad-panamericana</t>
  </si>
  <si>
    <t>/universities/university-madras</t>
  </si>
  <si>
    <t>/universities/universitat-konstanz</t>
  </si>
  <si>
    <t>/universities/universitat-mannheim</t>
  </si>
  <si>
    <t>/universities/v-n-karazin-kharkiv-national-university</t>
  </si>
  <si>
    <t>/universities/anna-university</t>
  </si>
  <si>
    <t>/universities/cairo-university</t>
  </si>
  <si>
    <t>/universities/concordia-university</t>
  </si>
  <si>
    <t>/universities/jeonbuk-national-university</t>
  </si>
  <si>
    <t>/universities/masaryk-university</t>
  </si>
  <si>
    <t>/universities/national-research-saratov-state-university</t>
  </si>
  <si>
    <t>/universities/northwestern-polytechnical-university</t>
  </si>
  <si>
    <t>/universities/sejong-university</t>
  </si>
  <si>
    <t>/universities/universidad-de-zaragoza</t>
  </si>
  <si>
    <t>/universities/university-eastern-finland</t>
  </si>
  <si>
    <t>/universities/university-szeged</t>
  </si>
  <si>
    <t>/universities/almaty-technological-university</t>
  </si>
  <si>
    <t>/universities/applied-science-university-bahrain</t>
  </si>
  <si>
    <t>/universities/aston-university</t>
  </si>
  <si>
    <t>/universities/bilkent-university</t>
  </si>
  <si>
    <t>/universities/boston-college</t>
  </si>
  <si>
    <t>/universities/dalian-university-technology</t>
  </si>
  <si>
    <t>/universities/murdoch-university</t>
  </si>
  <si>
    <t>/universities/niigata-university</t>
  </si>
  <si>
    <t>/universities/singapore-management-university-school-computing-information-systems</t>
  </si>
  <si>
    <t>/universities/sofia-university-st-kliment-ohridski</t>
  </si>
  <si>
    <t>/universities/universidad-de-sevilla</t>
  </si>
  <si>
    <t>/universities/university-electronic-science-technology-china</t>
  </si>
  <si>
    <t>/universities/university-ulsan</t>
  </si>
  <si>
    <t>/universities/universita-degli-studi-di-pavia</t>
  </si>
  <si>
    <t>/universities/hallym-university</t>
  </si>
  <si>
    <t>/universities/holy-spirit-university-kaslik</t>
  </si>
  <si>
    <t>/universities/nagasaki-university</t>
  </si>
  <si>
    <t>/universities/universitat-de-valencia</t>
  </si>
  <si>
    <t>/universities/universite-de-fribourg</t>
  </si>
  <si>
    <t>/universities/universite-du-quebec</t>
  </si>
  <si>
    <t>/universities/indian-institute-technology-hyderabad-iith</t>
  </si>
  <si>
    <t>/universities/macau-university-science-technology</t>
  </si>
  <si>
    <t>/universities/national-central-university</t>
  </si>
  <si>
    <t>/universities/shenzhen-university</t>
  </si>
  <si>
    <t>/universities/university-delaware</t>
  </si>
  <si>
    <t>/universities/university-massachusetts-boston</t>
  </si>
  <si>
    <t>/universities/universitat-regensburg</t>
  </si>
  <si>
    <t>/universities/universite-paul-sabatier-toulouse-iii</t>
  </si>
  <si>
    <t>/universities/china-agricultural-university</t>
  </si>
  <si>
    <t>/universities/hunan-university</t>
  </si>
  <si>
    <t>/universities/lehigh-university</t>
  </si>
  <si>
    <t>/universities/politecnico-di-bari</t>
  </si>
  <si>
    <t>/universities/sungshin-womens-university</t>
  </si>
  <si>
    <t>/universities/university-crete</t>
  </si>
  <si>
    <t>/universities/university-guelph</t>
  </si>
  <si>
    <t>/universities/university-jordan</t>
  </si>
  <si>
    <t>/universities/university-minho</t>
  </si>
  <si>
    <t>/universities/university-pretoria</t>
  </si>
  <si>
    <t>/universities/abo-akademi-university</t>
  </si>
  <si>
    <t>/universities/al-ain-university</t>
  </si>
  <si>
    <t>/universities/bangor-university</t>
  </si>
  <si>
    <t>/universities/carleton-university</t>
  </si>
  <si>
    <t>/universities/chiang-mai-university</t>
  </si>
  <si>
    <t>/universities/east-china-university-science-technology</t>
  </si>
  <si>
    <t>/universities/edith-cowan-university</t>
  </si>
  <si>
    <t>/universities/gifu-university</t>
  </si>
  <si>
    <t>/universities/immanuel-kant-baltic-federal-university</t>
  </si>
  <si>
    <t>/universities/ivane-javakhishvili-tbilisi-state-university</t>
  </si>
  <si>
    <t>/universities/istanbul-technical-university</t>
  </si>
  <si>
    <t>/universities/jawaharlal-nehru-university</t>
  </si>
  <si>
    <t>/universities/kanazawa-university</t>
  </si>
  <si>
    <t>/universities/kingston-university-london</t>
  </si>
  <si>
    <t>/universities/lahore-university-management-sciences-lums</t>
  </si>
  <si>
    <t>/universities/lebanese-american-university</t>
  </si>
  <si>
    <t>/universities/lebanese-university</t>
  </si>
  <si>
    <t>/universities/leibniz-university-hannover</t>
  </si>
  <si>
    <t>/universities/lingnan-university-hong-kong</t>
  </si>
  <si>
    <t>/universities/management-science-university</t>
  </si>
  <si>
    <t>/universities/nanjing-university-science-technology</t>
  </si>
  <si>
    <t>/universities/national-chengchi-university</t>
  </si>
  <si>
    <t>/universities/national-kapodistrian-university-athens</t>
  </si>
  <si>
    <t>/universities/okayama-university</t>
  </si>
  <si>
    <t>/universities/oregon-state-university</t>
  </si>
  <si>
    <t>/universities/osaka-city-university</t>
  </si>
  <si>
    <t>/universities/pontificia-universidade-catolica-do-rio-de-janeiro</t>
  </si>
  <si>
    <t>/universities/pusan-national-university</t>
  </si>
  <si>
    <t>/universities/renmin-peoples-university-china</t>
  </si>
  <si>
    <t>/universities/samara-national-research-university-samara-university</t>
  </si>
  <si>
    <t>/universities/saint-louis-university</t>
  </si>
  <si>
    <t>/universities/sunway-university</t>
  </si>
  <si>
    <t>/universities/technische-universitat-braunschweig</t>
  </si>
  <si>
    <t>/universities/university-georgia</t>
  </si>
  <si>
    <t>/universities/university-tennessee-knoxville</t>
  </si>
  <si>
    <t>/universities/ulster-university</t>
  </si>
  <si>
    <t>/universities/universidad-anahuac-mexico</t>
  </si>
  <si>
    <t>/universities/universidad-pontificia-bolivariana</t>
  </si>
  <si>
    <t>/universities/universidad-pontificia-comillas</t>
  </si>
  <si>
    <t>/universities/universidad-de-concepcion</t>
  </si>
  <si>
    <t>/universities/universite-paris-pantheon-assas</t>
  </si>
  <si>
    <t>/universities/university-ljubljana</t>
  </si>
  <si>
    <t>/universities/university-milano-bicocca</t>
  </si>
  <si>
    <t>/universities/university-salamanca</t>
  </si>
  <si>
    <t>/universities/university-sharjah</t>
  </si>
  <si>
    <t>/universities/university-south-florida</t>
  </si>
  <si>
    <t>/universities/universitat-bremen</t>
  </si>
  <si>
    <t>/universities/universitat-potsdam</t>
  </si>
  <si>
    <t>/universities/universitat-rostock</t>
  </si>
  <si>
    <t>/universities/universite-claude-bernard-lyon-1</t>
  </si>
  <si>
    <t>/universities/wayne-state-university</t>
  </si>
  <si>
    <t>/universities/wesleyan-university</t>
  </si>
  <si>
    <t>/universities/aberystwyth-university</t>
  </si>
  <si>
    <t>/universities/abu-dhabi-university</t>
  </si>
  <si>
    <t>/universities/ahlia-university</t>
  </si>
  <si>
    <t>/universities/ajman-university</t>
  </si>
  <si>
    <t>/universities/alfaisal-university</t>
  </si>
  <si>
    <t>/universities/american-university-dubai</t>
  </si>
  <si>
    <t>/universities/aristotle-university-thessaloniki</t>
  </si>
  <si>
    <t>/universities/ateneo-de-manila-university</t>
  </si>
  <si>
    <t>/universities/central-queensland-university-cquniversity-australia</t>
  </si>
  <si>
    <t>/universities/china-university-geosciences</t>
  </si>
  <si>
    <t>/universities/chongqing-university</t>
  </si>
  <si>
    <t>/universities/comenius-university-bratislava</t>
  </si>
  <si>
    <t>/universities/coventry-university</t>
  </si>
  <si>
    <t>/universities/drexel-university</t>
  </si>
  <si>
    <t>/universities/gunma-university</t>
  </si>
  <si>
    <t>/universities/indian-institute-technology-bhu-varanasi-iit-bhu-varanasi</t>
  </si>
  <si>
    <t>/universities/international-islamic-university-malaysia-iium</t>
  </si>
  <si>
    <t>/universities/karaganda-state-technical-university</t>
  </si>
  <si>
    <t>/universities/karl-franzens-universitaet-graz</t>
  </si>
  <si>
    <t>/universities/konkuk-university</t>
  </si>
  <si>
    <t>/universities/kumamoto-university</t>
  </si>
  <si>
    <t>/universities/national-chung-hsing-university</t>
  </si>
  <si>
    <t>/universities/national-technical-university-kharkiv-polytechnic-institute</t>
  </si>
  <si>
    <t>/universities/new-jersey-institute-technology-njit</t>
  </si>
  <si>
    <t>/universities/northumbria-university-newcastle</t>
  </si>
  <si>
    <t>/universities/op-jindal-global-university</t>
  </si>
  <si>
    <t>/universities/palacky-university-olomouc</t>
  </si>
  <si>
    <t>/universities/plekhanov-russian-university-economics</t>
  </si>
  <si>
    <t>/universities/prince-mohammad-bin-fahd-university</t>
  </si>
  <si>
    <t>/universities/asfendiyarov-kazakh-national-medical-university</t>
  </si>
  <si>
    <t>/universities/sechenov-university</t>
  </si>
  <si>
    <t>/universities/soochow-university</t>
  </si>
  <si>
    <t>/universities/taras-shevchenko-national-university-kyiv</t>
  </si>
  <si>
    <t>/universities/thammasat-university</t>
  </si>
  <si>
    <t>/universities/universidad-externado-de-colombia</t>
  </si>
  <si>
    <t>/universities/universidad-icesi</t>
  </si>
  <si>
    <t>/universities/universidad-nacional-del-centro-de-la-provincia-de-buenos-aires-unicen</t>
  </si>
  <si>
    <t>/universities/universidad-peruana-cayetano-heredia-upch</t>
  </si>
  <si>
    <t>/universities/universidad-de-antioquia</t>
  </si>
  <si>
    <t>/universities/universitat-ramon-llull</t>
  </si>
  <si>
    <t>/universities/universiti-teknologi-mara-uitm</t>
  </si>
  <si>
    <t>/universities/university-alabama-birmingham</t>
  </si>
  <si>
    <t>/universities/university-debrecen</t>
  </si>
  <si>
    <t>/universities/university-genoa</t>
  </si>
  <si>
    <t>/universities/university-huddersfield</t>
  </si>
  <si>
    <t>/universities/university-hull</t>
  </si>
  <si>
    <t>/universities/university-manitoba</t>
  </si>
  <si>
    <t>/universities/university-nebraska-lincoln</t>
  </si>
  <si>
    <t>/universities/university-plymouth</t>
  </si>
  <si>
    <t>/universities/university-southern-queensland</t>
  </si>
  <si>
    <t>/universities/american-university</t>
  </si>
  <si>
    <t>/universities/american-university-middle-east</t>
  </si>
  <si>
    <t>/universities/bogazici-universitesi</t>
  </si>
  <si>
    <t>/universities/brno-university-technology</t>
  </si>
  <si>
    <t>/universities/charles-darwin-university</t>
  </si>
  <si>
    <t>/universities/city-university-new-york</t>
  </si>
  <si>
    <t>/universities/eotvos-lorand-university</t>
  </si>
  <si>
    <t>/universities/free-university-bozen-bolzano</t>
  </si>
  <si>
    <t>/universities/institut-teknologi-sepuluh-nopember-its-surabaya</t>
  </si>
  <si>
    <t>/universities/jadavpur-university</t>
  </si>
  <si>
    <t>/universities/jinan-university-china</t>
  </si>
  <si>
    <t>/universities/jouf-university</t>
  </si>
  <si>
    <t>/universities/kagoshima-university</t>
  </si>
  <si>
    <t>/universities/khoja-akhmet-yassawi-international-kazakh-turkish-university</t>
  </si>
  <si>
    <t>/universities/king-khalid-university</t>
  </si>
  <si>
    <t>/universities/national-technical-university-ukraine-igor-sikorsky-kyiv-polytechnic-institute</t>
  </si>
  <si>
    <t>/universities/pavol-jozef-safarik-university-kosice</t>
  </si>
  <si>
    <t>/universities/rincess-nourah-bint-abdulrahman-university</t>
  </si>
  <si>
    <t>/universities/ritsumeikan-university</t>
  </si>
  <si>
    <t>/universities/southern-cross-university</t>
  </si>
  <si>
    <t>/universities/stevens-institute-technology</t>
  </si>
  <si>
    <t>/universities/tallinn-university-technology-taltech</t>
  </si>
  <si>
    <t>/universities/tokushima-university</t>
  </si>
  <si>
    <t>/universities/tokyo-metropolitan-university</t>
  </si>
  <si>
    <t>/universities/tokyo-university-agriculture-technology</t>
  </si>
  <si>
    <t>/universities/universidad-catolica-del-uruguay-ucu</t>
  </si>
  <si>
    <t>/universities/universidad-central-de-venezuela</t>
  </si>
  <si>
    <t>/universities/universidad-iberoamericana-ibero</t>
  </si>
  <si>
    <t>/universities/universidad-san-francisco-de-quito-usfq</t>
  </si>
  <si>
    <t>/universities/universidad-de-la-sabana</t>
  </si>
  <si>
    <t>/universities/universidade-federal-de-minas-gerais</t>
  </si>
  <si>
    <t>/universities/universiti-tenaga-nasional-uniten</t>
  </si>
  <si>
    <t>/universities/university-bradford</t>
  </si>
  <si>
    <t>/universities/university-cincinnati</t>
  </si>
  <si>
    <t>/universities/university-haifa</t>
  </si>
  <si>
    <t>/universities/university-kentucky</t>
  </si>
  <si>
    <t>/universities/university-mons</t>
  </si>
  <si>
    <t>/universities/university-new-brunswick</t>
  </si>
  <si>
    <t>/universities/university-new-mexico</t>
  </si>
  <si>
    <t>/universities/university-oklahoma</t>
  </si>
  <si>
    <t>/universities/university-oregon</t>
  </si>
  <si>
    <t>/universities/university-pecs</t>
  </si>
  <si>
    <t>/universities/university-portsmouth</t>
  </si>
  <si>
    <t>/universities/university-south-bohemia-ceske-budejovice</t>
  </si>
  <si>
    <t>/universities/university-south-carolina</t>
  </si>
  <si>
    <t>/universities/university-trieste</t>
  </si>
  <si>
    <t>/universities/university-vermont</t>
  </si>
  <si>
    <t>/universities/university-westminster</t>
  </si>
  <si>
    <t>/universities/university-basque-country</t>
  </si>
  <si>
    <t>/universities/victoria-university</t>
  </si>
  <si>
    <t>/universities/vilnius-gediminas-technical-university-vilnius-tech</t>
  </si>
  <si>
    <t>/universities/virginia-commonwealth-university</t>
  </si>
  <si>
    <t>/universities/zayed-university</t>
  </si>
  <si>
    <t>/universities/beijing-university-technology</t>
  </si>
  <si>
    <t>/universities/belarusian-national-technical-university-bntu</t>
  </si>
  <si>
    <t>/universities/cy-cergy-paris-university</t>
  </si>
  <si>
    <t>/universities/chonnam-national-university</t>
  </si>
  <si>
    <t>/universities/chungnam-national-university</t>
  </si>
  <si>
    <t>/universities/clark-university</t>
  </si>
  <si>
    <t>/universities/dankook-university</t>
  </si>
  <si>
    <t>/universities/florida-international-university</t>
  </si>
  <si>
    <t>/universities/howard-university</t>
  </si>
  <si>
    <t>/universities/instituto-politecnico-nacional-ipn</t>
  </si>
  <si>
    <t>/universities/instituto-tecnologico-autonomo-de-mexico-itam</t>
  </si>
  <si>
    <t>/universities/instituto-tecnologico-de-buenos-aires-itba</t>
  </si>
  <si>
    <t>/universities/keele-university</t>
  </si>
  <si>
    <t>/universities/lanzhou-university</t>
  </si>
  <si>
    <t>/universities/lobachevsky-university</t>
  </si>
  <si>
    <t>/universities/manipal-academy-higher-education-manipal-karnataka-india</t>
  </si>
  <si>
    <t>/universities/memorial-university-newfoundland</t>
  </si>
  <si>
    <t>/universities/michigan-technological-university</t>
  </si>
  <si>
    <t>/universities/middlesex-university</t>
  </si>
  <si>
    <t>/universities/osaka-prefecture-university</t>
  </si>
  <si>
    <t>/universities/paris-lodron-university-salzburg</t>
  </si>
  <si>
    <t>/universities/philipps-universitat-marburg</t>
  </si>
  <si>
    <t>/universities/pontificia-universidad-catolica-de-valparaiso</t>
  </si>
  <si>
    <t>/universities/riga-technical-university</t>
  </si>
  <si>
    <t>/universities/saint-petersburg-electrotechnical-university-etu-leti</t>
  </si>
  <si>
    <t>/universities/shiraz-university</t>
  </si>
  <si>
    <t>/universities/syracuse-university</t>
  </si>
  <si>
    <t>/universities/temple-university</t>
  </si>
  <si>
    <t>/universities/universidad-adolfo-ibanez</t>
  </si>
  <si>
    <t>/universities/universidad-autonoma-chapingo</t>
  </si>
  <si>
    <t>/universities/universidad-catolica-andres-bello</t>
  </si>
  <si>
    <t>/universities/universidad-de-san-andres-udesa</t>
  </si>
  <si>
    <t>/universities/universidad-de-la-republica-udelar</t>
  </si>
  <si>
    <t>/universities/universidad-del-rosario</t>
  </si>
  <si>
    <t>/universities/universidade-federal-do-rio-grande-do-sul</t>
  </si>
  <si>
    <t>/universities/universidade-de-santiago-de-compostela</t>
  </si>
  <si>
    <t>/universities/universitas-padjadjaran-unpad</t>
  </si>
  <si>
    <t>/universities/universitat-rovira-i-virgili</t>
  </si>
  <si>
    <t>/universities/university-duesseldorf</t>
  </si>
  <si>
    <t>/universities/university-denver1</t>
  </si>
  <si>
    <t>/universities/university-houston</t>
  </si>
  <si>
    <t>/universities/university-hyderabad</t>
  </si>
  <si>
    <t>/universities/university-siena</t>
  </si>
  <si>
    <t>/universities/university-windsor</t>
  </si>
  <si>
    <t>/universities/universite-cote-dazur</t>
  </si>
  <si>
    <t>/universities/universite-de-lille</t>
  </si>
  <si>
    <t>/universities/universite-de-sherbrooke</t>
  </si>
  <si>
    <t>/universities/universite-de-sousse</t>
  </si>
  <si>
    <t>/universities/agh-university-science-technology</t>
  </si>
  <si>
    <t>/universities/karaganda-buketov-university</t>
  </si>
  <si>
    <t>/universities/adam-mickiewicz-university-poznan</t>
  </si>
  <si>
    <t>/universities/ain-shams-university-cairo-asu-cairo</t>
  </si>
  <si>
    <t>/universities/australian-catholic-university</t>
  </si>
  <si>
    <t>/universities/bangladesh-university-engineering-technology</t>
  </si>
  <si>
    <t>/universities/beijing-foreign-studies-university</t>
  </si>
  <si>
    <t>/universities/beijing-jiaotong-university</t>
  </si>
  <si>
    <t>/universities/beijing-university-chinese-medicine</t>
  </si>
  <si>
    <t>/universities/beijing-university-posts-telecommunications</t>
  </si>
  <si>
    <t>/universities/beirut-arab-university</t>
  </si>
  <si>
    <t>/universities/bournemouth-university</t>
  </si>
  <si>
    <t>/universities/budapest-university-technology-economics</t>
  </si>
  <si>
    <t>/universities/ca-foscari-university-venice</t>
  </si>
  <si>
    <t>/universities/catania-university</t>
  </si>
  <si>
    <t>/universities/chandigarh-university</t>
  </si>
  <si>
    <t>/universities/chang-jung-christian-university</t>
  </si>
  <si>
    <t>/universities/charles-sturt-university</t>
  </si>
  <si>
    <t>/universities/china-university-mining-technology</t>
  </si>
  <si>
    <t>/universities/clarkson-university</t>
  </si>
  <si>
    <t>/universities/clemson-university</t>
  </si>
  <si>
    <t>/universities/college-william-mary</t>
  </si>
  <si>
    <t>/universities/cracow-university-technology-politechnika-krakowska</t>
  </si>
  <si>
    <t>/universities/czech-university-life-sciences-prague</t>
  </si>
  <si>
    <t>/universities/de-la-salle-university</t>
  </si>
  <si>
    <t>/universities/de-montfort-university</t>
  </si>
  <si>
    <t>/universities/diponegoro-university</t>
  </si>
  <si>
    <t>/universities/donghua-university</t>
  </si>
  <si>
    <t>/universities/duy-tan-university</t>
  </si>
  <si>
    <t>/universities/edinburgh-napier-university</t>
  </si>
  <si>
    <t>/universities/gdansk-university-technology</t>
  </si>
  <si>
    <t>/universities/georgia-state-university</t>
  </si>
  <si>
    <t>/universities/german-jordanian-university</t>
  </si>
  <si>
    <t>/universities/gulf-university-science-technology</t>
  </si>
  <si>
    <t>/universities/hacettepe-university</t>
  </si>
  <si>
    <t>/universities/harbin-engineering-university</t>
  </si>
  <si>
    <t>/universities/iteso-universidad-jesuita-de-guadalajara</t>
  </si>
  <si>
    <t>/universities/indian-institute-technology-bhubaneswar</t>
  </si>
  <si>
    <t>/universities/indiana-university-purdue-university-indianapolis</t>
  </si>
  <si>
    <t>/universities/instituto-tecnologico-de-santo-domingo-intec</t>
  </si>
  <si>
    <t>/universities/international-christian-university</t>
  </si>
  <si>
    <t>/universities/islamic-university-madinah</t>
  </si>
  <si>
    <t>/universities/istanbul-university</t>
  </si>
  <si>
    <t>/universities/jamia-millia-islamia</t>
  </si>
  <si>
    <t>/universities/jordan-university-science-technology</t>
  </si>
  <si>
    <t>/universities/kansas-state-university</t>
  </si>
  <si>
    <t>/universities/kasetsart-university</t>
  </si>
  <si>
    <t>/universities/kaunas-university-technology</t>
  </si>
  <si>
    <t>/universities/kazakh-british-technical-university</t>
  </si>
  <si>
    <t>/universities/khon-kaen-university</t>
  </si>
  <si>
    <t>/universities/king-faisal-university</t>
  </si>
  <si>
    <t>/universities/king-mongkuts-university-technology-thonburi</t>
  </si>
  <si>
    <t>/universities/kyrgyz-turkish-manas-university</t>
  </si>
  <si>
    <t>/universities/liverpool-john-moores-university</t>
  </si>
  <si>
    <t>/universities/lodz-university-technology</t>
  </si>
  <si>
    <t>/universities/london-metropolitan-university</t>
  </si>
  <si>
    <t>/universities/london-south-bank-university</t>
  </si>
  <si>
    <t>/universities/louisiana-state-university</t>
  </si>
  <si>
    <t>/universities/loyola-university-chicago</t>
  </si>
  <si>
    <t>/universities/lviv-polytechnic-national-university</t>
  </si>
  <si>
    <t>/universities/manchester-metropolitan-university</t>
  </si>
  <si>
    <t>/universities/maynooth-university</t>
  </si>
  <si>
    <t>/universities/mendel-university-brno</t>
  </si>
  <si>
    <t>/universities/njsc-kimep-university</t>
  </si>
  <si>
    <t>/universities/nanjing-agricultural-university</t>
  </si>
  <si>
    <t>/universities/nanjing-university-aeronautics-astronautics</t>
  </si>
  <si>
    <t>/universities/national-chung-cheng-university</t>
  </si>
  <si>
    <t>/universities/national-institute-technology-tiruchirappalli</t>
  </si>
  <si>
    <t>/universities/nicolaus-copernicus-university</t>
  </si>
  <si>
    <t>/universities/northern-borders-university</t>
  </si>
  <si>
    <t>/universities/northwest-agriculture-forestry-university</t>
  </si>
  <si>
    <t>/universities/northwest-university-china</t>
  </si>
  <si>
    <t>/universities/notre-dame-university-louaize-ndu</t>
  </si>
  <si>
    <t>/universities/nottingham-trent-university</t>
  </si>
  <si>
    <t>/universities/novosibirsk-state-technical-university</t>
  </si>
  <si>
    <t>/universities/oklahoma-state-university</t>
  </si>
  <si>
    <t>/universities/perm-state-national-research-university</t>
  </si>
  <si>
    <t>/universities/pondicherry-university</t>
  </si>
  <si>
    <t>/universities/pontificia-universidad-catolica-del-ecuador-puce</t>
  </si>
  <si>
    <t>/universities/pontifcia-universidade-catlica-de-so-paulo</t>
  </si>
  <si>
    <t>/universities/poznan-university-technology</t>
  </si>
  <si>
    <t>/universities/prince-songkla-university</t>
  </si>
  <si>
    <t>/universities/princess-sumaya-university-technology</t>
  </si>
  <si>
    <t>/universities/qassim-university</t>
  </si>
  <si>
    <t>/universities/queen-margaret-university-edinburgh</t>
  </si>
  <si>
    <t>/universities/rhodes-university</t>
  </si>
  <si>
    <t>/universities/riga-stradins-university</t>
  </si>
  <si>
    <t>/universities/ritsumeikan-asia-pacific-university</t>
  </si>
  <si>
    <t>/universities/robert-gordon-university</t>
  </si>
  <si>
    <t>/universities/russian-presidential-academy-national-economy-public-administration</t>
  </si>
  <si>
    <t>/universities/russian-armenian-university</t>
  </si>
  <si>
    <t>/universities/rutgers-university-newark</t>
  </si>
  <si>
    <t>/universities/toronto-metropolitan-university</t>
  </si>
  <si>
    <t>/universities/saint-petersburg-mining-university</t>
  </si>
  <si>
    <t>/universities/shinshu-university</t>
  </si>
  <si>
    <t>/universities/shoolini-university-biotechnology-management-sciences</t>
  </si>
  <si>
    <t>/universities/slovak-university-technology-bratislava</t>
  </si>
  <si>
    <t>/universities/sophia-university</t>
  </si>
  <si>
    <t>/universities/south-ural-state-university-national-research-university</t>
  </si>
  <si>
    <t>/universities/southern-methodist-university</t>
  </si>
  <si>
    <t>/universities/sumy-state-university</t>
  </si>
  <si>
    <t>/universities/mate-hungarian-university-agriculture-life-sciences</t>
  </si>
  <si>
    <t>/universities/szechenyi-istvan-university-university-gyor</t>
  </si>
  <si>
    <t>/universities/tu-dortmund-university</t>
  </si>
  <si>
    <t>/universities/technical-university-kosice</t>
  </si>
  <si>
    <t>/universities/technical-university-liberec</t>
  </si>
  <si>
    <t>/universities/technological-university-dublin</t>
  </si>
  <si>
    <t>/universities/tecnologico-de-costa-rica-tec</t>
  </si>
  <si>
    <t>/universities/tokyo-university-science</t>
  </si>
  <si>
    <t>/universities/university-gdansk</t>
  </si>
  <si>
    <t>/universities/ufa-state-aviation-technical-university-usatu</t>
  </si>
  <si>
    <t>/universities/universidad-autonoma-metropolitana-uam</t>
  </si>
  <si>
    <t>/universities/universidad-autonoma-del-estado-de-hidalgo-uaeh</t>
  </si>
  <si>
    <t>/universities/universidad-autonoma-del-estado-de-mexico-uaemex</t>
  </si>
  <si>
    <t>/universities/universidad-diego-portales-udp</t>
  </si>
  <si>
    <t>/universities/universidad-eafit</t>
  </si>
  <si>
    <t>/universities/universidad-nacional-mayor-de-san-marcos</t>
  </si>
  <si>
    <t>/universities/universidad-nacional-de-cordoba-unc</t>
  </si>
  <si>
    <t>/universities/universidad-nacional-de-rosario-unr</t>
  </si>
  <si>
    <t>/universities/universidad-nacional-de-san-luis</t>
  </si>
  <si>
    <t>/universities/universidad-simon-bolivar-usb</t>
  </si>
  <si>
    <t>/universities/universidad-tecnologica-nacional-utn</t>
  </si>
  <si>
    <t>/universities/universidad-torcuato-di-tella</t>
  </si>
  <si>
    <t>/universities/universidad-de-guadalajara-udg</t>
  </si>
  <si>
    <t>/universities/universidad-de-los-andes-ula-merida</t>
  </si>
  <si>
    <t>/universities/universidad-de-oriente-santiago-de-cuba</t>
  </si>
  <si>
    <t>/universities/universidad-de-las-americas-puebla-udlap</t>
  </si>
  <si>
    <t>/universities/universidad-de-los-andes-chile</t>
  </si>
  <si>
    <t>/universities/universidad-del-valle</t>
  </si>
  <si>
    <t>/universities/universidade-catolica-portuguesa-ucp</t>
  </si>
  <si>
    <t>/universities/universidade-federal-de-santa-catarina</t>
  </si>
  <si>
    <t>/universities/universidade-federal-de-sao-carlos-ufscar</t>
  </si>
  <si>
    <t>/universities/universidade-federal-do-parana-ufpr</t>
  </si>
  <si>
    <t>/universities/universidade-de-brasilia</t>
  </si>
  <si>
    <t>/universities/universita-politecnica-delle-marche</t>
  </si>
  <si>
    <t>/universities/universita-degli-studi-di-ferrara</t>
  </si>
  <si>
    <t>/universities/universitas-brawijaya</t>
  </si>
  <si>
    <t>/universities/universiti-malaysia-pahang</t>
  </si>
  <si>
    <t>/universities/universiti-malaysia-perlis</t>
  </si>
  <si>
    <t>/universities/universiti-pendidikan-sultan-idris-upsi</t>
  </si>
  <si>
    <t>/universities/universiti-tunku-abdul-rahman-utar</t>
  </si>
  <si>
    <t>/universities/university-albany-suny</t>
  </si>
  <si>
    <t>/universities/university-alicante</t>
  </si>
  <si>
    <t>/universities/university-baghdad</t>
  </si>
  <si>
    <t>/universities/university-bahrain</t>
  </si>
  <si>
    <t>/universities/university-bari</t>
  </si>
  <si>
    <t>/universities/university-brescia</t>
  </si>
  <si>
    <t>/universities/university-brighton</t>
  </si>
  <si>
    <t>/universities/university-calcutta</t>
  </si>
  <si>
    <t>/universities/university-central-florida</t>
  </si>
  <si>
    <t>/universities/university-central-lancashire</t>
  </si>
  <si>
    <t>/universities/university-dhaka</t>
  </si>
  <si>
    <t>/universities/university-dubai</t>
  </si>
  <si>
    <t>/universities/university-east-london</t>
  </si>
  <si>
    <t>/universities/university-engineering-technology-uet-lahore</t>
  </si>
  <si>
    <t>/universities/university-greenwich</t>
  </si>
  <si>
    <t>/universities/university-hartford</t>
  </si>
  <si>
    <t>/universities/university-hertfordshire</t>
  </si>
  <si>
    <t>/universities/university-hohenheim</t>
  </si>
  <si>
    <t>/universities/university-hradec-kralove</t>
  </si>
  <si>
    <t>/universities/university-idaho</t>
  </si>
  <si>
    <t>/universities/university-kwazulu-natal</t>
  </si>
  <si>
    <t>/universities/university-lincoln</t>
  </si>
  <si>
    <t>/universities/university-lodz</t>
  </si>
  <si>
    <t>/universities/university-louisville-college-business</t>
  </si>
  <si>
    <t>/universities/university-malta</t>
  </si>
  <si>
    <t>/universities/university-maribor</t>
  </si>
  <si>
    <t>/universities/university-maryland-baltimore-county</t>
  </si>
  <si>
    <t>/universities/university-messina-unime</t>
  </si>
  <si>
    <t>/universities/university-mississippi</t>
  </si>
  <si>
    <t>/universities/university-modena-reggio-emilia</t>
  </si>
  <si>
    <t>/universities/university-murcia</t>
  </si>
  <si>
    <t>/universities/university-new-england-australia</t>
  </si>
  <si>
    <t>/universities/university-new-hampshire</t>
  </si>
  <si>
    <t>/universities/university-parma</t>
  </si>
  <si>
    <t>/universities/university-patras</t>
  </si>
  <si>
    <t>/universities/university-peshawar</t>
  </si>
  <si>
    <t>/universities/university-salford</t>
  </si>
  <si>
    <t>/universities/university-santo-tomas</t>
  </si>
  <si>
    <t>/universities/university-seoul</t>
  </si>
  <si>
    <t>/universities/university-tulsa</t>
  </si>
  <si>
    <t>/universities/university-tyumen</t>
  </si>
  <si>
    <t>/universities/university-wroclaw</t>
  </si>
  <si>
    <t>/universities/university-wyoming</t>
  </si>
  <si>
    <t>/universities/university-zagreb</t>
  </si>
  <si>
    <t>/universities/university-punjab</t>
  </si>
  <si>
    <t>/universities/university-west-england</t>
  </si>
  <si>
    <t>/universities/university-zilina</t>
  </si>
  <si>
    <t>/universities/universita-degli-studi-di-perugia</t>
  </si>
  <si>
    <t>/universities/universita-degli-studi-roma-tre</t>
  </si>
  <si>
    <t>/universities/universitat-duisburg-essen</t>
  </si>
  <si>
    <t>/universities/universite-de-lorraine</t>
  </si>
  <si>
    <t>/universities/nantes-university</t>
  </si>
  <si>
    <t>/universities/universite-de-rennes-1</t>
  </si>
  <si>
    <t>/universities/verona-university</t>
  </si>
  <si>
    <t>/universities/viet-nam-national-university-ho-chi-minh-city-vnu-hcm</t>
  </si>
  <si>
    <t>/universities/vietnam-national-university-hanoi</t>
  </si>
  <si>
    <t>/universities/vytautas-magnus-university</t>
  </si>
  <si>
    <t>/universities/worcester-polytechnic-institute</t>
  </si>
  <si>
    <t>/universities/wroclaw-university-science-technology-wrust</t>
  </si>
  <si>
    <t>/universities/wuhan-university-technology</t>
  </si>
  <si>
    <t>/universities/yamaguchi-university</t>
  </si>
  <si>
    <t>/universities/yerevan-state-university</t>
  </si>
  <si>
    <t>/universities/yeungnam-university</t>
  </si>
  <si>
    <t>/universities/yokohama-national-university</t>
  </si>
  <si>
    <t>/universities/zhengzhou-university</t>
  </si>
  <si>
    <t>/universities/al-quds-university</t>
  </si>
  <si>
    <t>/universities/alexandria-university</t>
  </si>
  <si>
    <t>/universities/aligarh-muslim-university</t>
  </si>
  <si>
    <t>/universities/amity-university</t>
  </si>
  <si>
    <t>/universities/amrita-vishwa-vidyapeetham</t>
  </si>
  <si>
    <t>/universities/najah-national-university</t>
  </si>
  <si>
    <t>/universities/ankara-universitesi</t>
  </si>
  <si>
    <t>/universities/asia-university-taiwan</t>
  </si>
  <si>
    <t>/universities/assiut-university</t>
  </si>
  <si>
    <t>/universities/athens-university-economics-business</t>
  </si>
  <si>
    <t>/universities/auburn-university</t>
  </si>
  <si>
    <t>/universities/azerbaijan-state-university-economics</t>
  </si>
  <si>
    <t>/universities/brac-university</t>
  </si>
  <si>
    <t>/universities/babes-bolyai-university</t>
  </si>
  <si>
    <t>/universities/baku-state-university</t>
  </si>
  <si>
    <t>/universities/banaras-hindu-university</t>
  </si>
  <si>
    <t>/universities/baylor-university</t>
  </si>
  <si>
    <t>/universities/belarusian-state-university-informatics-radioelectronics</t>
  </si>
  <si>
    <t>/universities/benemerita-universidad-autonoma-de-puebla</t>
  </si>
  <si>
    <t>/universities/bielefeld-university</t>
  </si>
  <si>
    <t>/universities/bina-nusantara-university-binus</t>
  </si>
  <si>
    <t>/universities/binghamton-university-suny</t>
  </si>
  <si>
    <t>/universities/birla-institute-technology-science-pilani</t>
  </si>
  <si>
    <t>/universities/birmingham-city-university</t>
  </si>
  <si>
    <t>/universities/brigham-young-university</t>
  </si>
  <si>
    <t>/universities/brock-university</t>
  </si>
  <si>
    <t>/universities/ceu-universities</t>
  </si>
  <si>
    <t>/universities/comsats-university-islamabad</t>
  </si>
  <si>
    <t>/universities/city-college-new-york</t>
  </si>
  <si>
    <t>/universities/canterbury-christ-church-university</t>
  </si>
  <si>
    <t>/universities/chungbuk-national-university</t>
  </si>
  <si>
    <t>/universities/corvinus-university-budapest</t>
  </si>
  <si>
    <t>/universities/doshisha-university</t>
  </si>
  <si>
    <t>/universities/escuela-politecnica-nacional</t>
  </si>
  <si>
    <t>/universities/escuela-superior-politecnica-del-litoral-espol</t>
  </si>
  <si>
    <t>/universities/financial-university-under-government-russian-federation</t>
  </si>
  <si>
    <t>/universities/fordham-university</t>
  </si>
  <si>
    <t>/universities/future-university-egypt</t>
  </si>
  <si>
    <t>/universities/gazi-universitesi</t>
  </si>
  <si>
    <t>/universities/george-mason-university</t>
  </si>
  <si>
    <t>/universities/glasgow-caledonian-university</t>
  </si>
  <si>
    <t>/universities/harper-adams-university</t>
  </si>
  <si>
    <t>/universities/huazhong-agricultural-university</t>
  </si>
  <si>
    <t>/universities/imam-mohammad-ibn-saud-islamic-university-imsiu</t>
  </si>
  <si>
    <t>/universities/istanbul-aydin-university</t>
  </si>
  <si>
    <t>/universities/ivan-franko-national-university-lviv</t>
  </si>
  <si>
    <t>/universities/jeju-national-university</t>
  </si>
  <si>
    <t>/universities/jiangnan-university</t>
  </si>
  <si>
    <t>/universities/kangwon-national-university</t>
  </si>
  <si>
    <t>/universities/kazakh-ablai-khan-university-international-relations-world-languages</t>
  </si>
  <si>
    <t>/universities/kazan-national-research-technological-university</t>
  </si>
  <si>
    <t>/universities/kent-state-university</t>
  </si>
  <si>
    <t>/universities/kharkiv-national-university-radio-electronics</t>
  </si>
  <si>
    <t>/universities/kookmin-university</t>
  </si>
  <si>
    <t>/universities/kuwait-university</t>
  </si>
  <si>
    <t>/universities/kyoto-institute-technology</t>
  </si>
  <si>
    <t>/universities/kyushu-institute-technology</t>
  </si>
  <si>
    <t>/universities/leeds-beckett-university</t>
  </si>
  <si>
    <t>/universities/marquette-university</t>
  </si>
  <si>
    <t>/universities/mendeleev-university-chemical-technology</t>
  </si>
  <si>
    <t>/universities/mississippi-state-university</t>
  </si>
  <si>
    <t>/universities/multimedia-university-mmu</t>
  </si>
  <si>
    <t>/universities/mustansiriyah-university</t>
  </si>
  <si>
    <t>/universities/mutah-university</t>
  </si>
  <si>
    <t>/universities/mykolas-romeris-university</t>
  </si>
  <si>
    <t>/universities/nagoya-institute-technology-nit</t>
  </si>
  <si>
    <t>/universities/nanjing-normal-university</t>
  </si>
  <si>
    <t>/universities/national-taiwan-ocean-university</t>
  </si>
  <si>
    <t>/universities/national-university-kyiv-mohyla-academy-naukma</t>
  </si>
  <si>
    <t>/universities/north-south-university</t>
  </si>
  <si>
    <t>/universities/north-west-university</t>
  </si>
  <si>
    <t>/universities/ocean-university-china</t>
  </si>
  <si>
    <t>/universities/odessa-iimechnikov-national-university-0</t>
  </si>
  <si>
    <t>/universities/ohio-university</t>
  </si>
  <si>
    <t>/universities/paul-valery-university-montpellier</t>
  </si>
  <si>
    <t>/universities/rochester-institute-technology-rit</t>
  </si>
  <si>
    <t>/universities/saitama-university</t>
  </si>
  <si>
    <t>/universities/san-diego-state-university</t>
  </si>
  <si>
    <t>/universities/sathyabama-institute-science-technology-deemed-be-university</t>
  </si>
  <si>
    <t>/universities/seattle-university</t>
  </si>
  <si>
    <t>/universities/seoul-national-university-science-technology</t>
  </si>
  <si>
    <t>/universities/shahid-beheshti-university-sbu</t>
  </si>
  <si>
    <t>/universities/shanghai-international-studies-university</t>
  </si>
  <si>
    <t>/universities/sheffield-hallam-university</t>
  </si>
  <si>
    <t>/universities/siberian-federal-university-sibfu</t>
  </si>
  <si>
    <t>/universities/siksha-o-anusandhan-deemed-be-university-soa</t>
  </si>
  <si>
    <t>/universities/silesian-university-technology</t>
  </si>
  <si>
    <t>/universities/sookmyung-womens-university</t>
  </si>
  <si>
    <t>/universities/taibah-university</t>
  </si>
  <si>
    <t>/universities/tallinn-university</t>
  </si>
  <si>
    <t>/universities/technical-university-lublin</t>
  </si>
  <si>
    <t>/universities/telkom-university</t>
  </si>
  <si>
    <t>/universities/texas-tech-university</t>
  </si>
  <si>
    <t>/universities/thapar-institute-engineering-technology</t>
  </si>
  <si>
    <t>/universities/herzen-state-pedagogical-university-russia</t>
  </si>
  <si>
    <t>/universities/josip-juraj-strossmayer-university-osijek</t>
  </si>
  <si>
    <t>/universities/national-research-university-belgorod-state-university</t>
  </si>
  <si>
    <t>/universities/university-alabama</t>
  </si>
  <si>
    <t>/universities/university-lahore</t>
  </si>
  <si>
    <t>/universities/university-northampton</t>
  </si>
  <si>
    <t>/universities/tokai-university</t>
  </si>
  <si>
    <t>/universities/tomas-bata-university-zlin</t>
  </si>
  <si>
    <t>/universities/ton-duc-thang-university</t>
  </si>
  <si>
    <t>/universities/universidad-andres-bello</t>
  </si>
  <si>
    <t>/universities/universidad-austral-de-chile</t>
  </si>
  <si>
    <t>/universities/universidad-autonoma-de-aguascalientes-uaa</t>
  </si>
  <si>
    <t>/universities/universidad-autonoma-de-nuevo-leon</t>
  </si>
  <si>
    <t>/universities/universidad-industrial-de-santander-uis</t>
  </si>
  <si>
    <t>/universities/ulacit-universidad-latinoamericana-de-ciencia-y-tecnologia-costa-rica</t>
  </si>
  <si>
    <t>/universities/universidad-nacional-agraria-la-molina</t>
  </si>
  <si>
    <t>/universities/universidad-nacional-de-cuyo</t>
  </si>
  <si>
    <t>/universities/universidad-nacional-de-rio-cuarto-unrc</t>
  </si>
  <si>
    <t>/universities/universidad-nacional-de-la-asuncion</t>
  </si>
  <si>
    <t>/universities/universidad-nacional-costa-rica</t>
  </si>
  <si>
    <t>/universities/universidad-peruana-de-ciencias-aplicadas</t>
  </si>
  <si>
    <t>/universities/universidad-rey-juan-carlos</t>
  </si>
  <si>
    <t>/universities/universidad-tecnologica-de-panama-utp</t>
  </si>
  <si>
    <t>/universities/universidad-tecnica-federico-santa-maria-usm</t>
  </si>
  <si>
    <t>/universities/universidad-de-castilla-la-mancha</t>
  </si>
  <si>
    <t>/universities/universidad-de-cordoba-colombia</t>
  </si>
  <si>
    <t>/universities/universidad-de-lima</t>
  </si>
  <si>
    <t>/universities/universidad-de-monterrey-udem</t>
  </si>
  <si>
    <t>/universities/universidad-de-oviedo</t>
  </si>
  <si>
    <t>/universities/universidad-de-talca</t>
  </si>
  <si>
    <t>/universities/universidad-de-valladolid</t>
  </si>
  <si>
    <t>/universities/universidad-de-valparaiso-uv</t>
  </si>
  <si>
    <t>/universities/universidad-del-norte</t>
  </si>
  <si>
    <t>/universities/universidad-del-pacifico</t>
  </si>
  <si>
    <t>/universities/universidade-federal-de-juiz-de-fora-ufjf</t>
  </si>
  <si>
    <t>/universities/universidade-federal-de-pelotas</t>
  </si>
  <si>
    <t>/universities/universidade-federal-de-pernambuco-ufpe</t>
  </si>
  <si>
    <t>/universities/universidade-da-coruna</t>
  </si>
  <si>
    <t>/universities/universidade-de-vigo</t>
  </si>
  <si>
    <t>/universities/universidade-do-estado-do-rio-de-janeiro-uerj</t>
  </si>
  <si>
    <t>/universities/universitas-hasanuddin</t>
  </si>
  <si>
    <t>/universities/universitas-sebelas-maret</t>
  </si>
  <si>
    <t>/universities/universiti-kuala-lumpur-unikl</t>
  </si>
  <si>
    <t>/universities/universiti-malaysia-sabah-ums</t>
  </si>
  <si>
    <t>/universities/universiti-malaysia-sarawak-unimas</t>
  </si>
  <si>
    <t>/universities/universiti-malaysia-terengganu-umt</t>
  </si>
  <si>
    <t>/universities/universiti-tun-hussein-onn-malaysia-uthm</t>
  </si>
  <si>
    <t>/universities/university-agriculture-faisalabad</t>
  </si>
  <si>
    <t>/universities/university-arkansas-fayetteville</t>
  </si>
  <si>
    <t>/universities/university-belgrade</t>
  </si>
  <si>
    <t>/universities/university-bialystok</t>
  </si>
  <si>
    <t>/universities/university-bucharest</t>
  </si>
  <si>
    <t>/universities/university-calabria</t>
  </si>
  <si>
    <t>/universities/university-derby</t>
  </si>
  <si>
    <t>/universities/university-hawaii-hilo</t>
  </si>
  <si>
    <t>/universities/university-kufa</t>
  </si>
  <si>
    <t>/universities/university-latvia</t>
  </si>
  <si>
    <t>/universities/university-miskolc</t>
  </si>
  <si>
    <t>/universities/university-missouri-saint-louis</t>
  </si>
  <si>
    <t>/universities/university-missouri-kansas-city</t>
  </si>
  <si>
    <t>/universities/university-montana-missoula</t>
  </si>
  <si>
    <t>/universities/university-mumbai</t>
  </si>
  <si>
    <t>/universities/university-nairobi</t>
  </si>
  <si>
    <t>/universities/university-naples-parthenope</t>
  </si>
  <si>
    <t>/universities/university-north-texas</t>
  </si>
  <si>
    <t>/universities/university-ostrava</t>
  </si>
  <si>
    <t>/universities/university-palermo</t>
  </si>
  <si>
    <t>/universities/university-pannonia</t>
  </si>
  <si>
    <t>/universities/university-pardubice</t>
  </si>
  <si>
    <t>/universities/university-peradeniya</t>
  </si>
  <si>
    <t>/universities/university-primorska</t>
  </si>
  <si>
    <t>/universities/university-regina</t>
  </si>
  <si>
    <t>/universities/university-rhode-island</t>
  </si>
  <si>
    <t>/universities/university-rijeka</t>
  </si>
  <si>
    <t>/universities/university-salerno</t>
  </si>
  <si>
    <t>/universities/university-san-diego</t>
  </si>
  <si>
    <t>/universities/university-san-francisco</t>
  </si>
  <si>
    <t>/universities/university-texas-san-antonio</t>
  </si>
  <si>
    <t>/universities/university-toledo</t>
  </si>
  <si>
    <t>/universities/university-warmia-mazury-olsztyn</t>
  </si>
  <si>
    <t>/universities/university-wisconsin-milwaukee</t>
  </si>
  <si>
    <t>/universities/university-wolverhampton</t>
  </si>
  <si>
    <t>/universities/university-pacific</t>
  </si>
  <si>
    <t>/universities/university-sunshine-coast</t>
  </si>
  <si>
    <t>/universities/university-western-cape</t>
  </si>
  <si>
    <t>/universities/universita-degli-studi-della-tuscia-university-tuscia</t>
  </si>
  <si>
    <t>/universities/universit%C3%A0-degli-studi-di-udine</t>
  </si>
  <si>
    <t>/universities/universitat-siegen</t>
  </si>
  <si>
    <t>/universities/universite-lumiere-lyon-2</t>
  </si>
  <si>
    <t>/universities/universite-toulouse-1-capitole</t>
  </si>
  <si>
    <t>/universities/universite-de-poitiers</t>
  </si>
  <si>
    <t>/universities/universite-toulouse-jean-jaures</t>
  </si>
  <si>
    <t>/universities/utah-state-university</t>
  </si>
  <si>
    <t>/universities/vancouver-island-university</t>
  </si>
  <si>
    <t>/universities/vellore-institute-technology-vit-vellore-india</t>
  </si>
  <si>
    <t>/universities/voronezh-state-university</t>
  </si>
  <si>
    <t>/universities/warsaw-university-life-sciences-sggw-wuls-sggw</t>
  </si>
  <si>
    <t>/universities/west-virginia-university</t>
  </si>
  <si>
    <t>/universities/western-michigan-university</t>
  </si>
  <si>
    <t>/universities/xian-jiaotong-liverpool-university</t>
  </si>
  <si>
    <t>/universities/yildiz-technical-university</t>
  </si>
  <si>
    <t>/universities/don-state-technical-university</t>
  </si>
  <si>
    <t>/universities/akdeniz-universitesi</t>
  </si>
  <si>
    <t>/universities/al-azhar-university</t>
  </si>
  <si>
    <t>/universities/al-balqa-applied-university</t>
  </si>
  <si>
    <t>/universities/alexandru-ioan-cuza-university</t>
  </si>
  <si>
    <t>/universities/anadolu-university</t>
  </si>
  <si>
    <t>/universities/aoyama-gakuin-university</t>
  </si>
  <si>
    <t>/universities/bahauddin-zakariya-university</t>
  </si>
  <si>
    <t>/universities/birzeit-university</t>
  </si>
  <si>
    <t>/universities/british-university-egypt</t>
  </si>
  <si>
    <t>/universities/california-polytechnic-state-university</t>
  </si>
  <si>
    <t>/universities/california-state-university-los-angeles</t>
  </si>
  <si>
    <t>/universities/universidad-catolica-de-cordoba</t>
  </si>
  <si>
    <t>/universities/central-michigan-university</t>
  </si>
  <si>
    <t>/universities/china-university-political-science-law</t>
  </si>
  <si>
    <t>/universities/chung-yuan-christian-university</t>
  </si>
  <si>
    <t>/universities/cleveland-state-university</t>
  </si>
  <si>
    <t>/universities/dokuz-eylul-universitesi</t>
  </si>
  <si>
    <t>/universities/ege-university</t>
  </si>
  <si>
    <t>/universities/feng-chia-university</t>
  </si>
  <si>
    <t>/universities/florida-atlantic-university-boca-raton</t>
  </si>
  <si>
    <t>/universities/fu-jen-catholic-university</t>
  </si>
  <si>
    <t>/universities/fundacion-universidad-de-bogota-jorge-tadeo-lozano</t>
  </si>
  <si>
    <t>/universities/gebze-technical-university-gtu</t>
  </si>
  <si>
    <t>/universities/german-university-cairo</t>
  </si>
  <si>
    <t>/universities/hanoi-university-science-technology</t>
  </si>
  <si>
    <t>/universities/helwan-university</t>
  </si>
  <si>
    <t>/universities/hohai-university</t>
  </si>
  <si>
    <t>/universities/hongik-university</t>
  </si>
  <si>
    <t>/universities/humboldt-state-university</t>
  </si>
  <si>
    <t>/universities/illinois-state-university</t>
  </si>
  <si>
    <t>/universities/indiana-state-university</t>
  </si>
  <si>
    <t>/universities/international-islamic-university-islamabad-iiu</t>
  </si>
  <si>
    <t>/universities/irkutsk-state-university</t>
  </si>
  <si>
    <t>/universities/istanbul-bilgi-universitesi</t>
  </si>
  <si>
    <t>/universities/izmir-institute-technology-iztech</t>
  </si>
  <si>
    <t>/universities/jamia-hamdard</t>
  </si>
  <si>
    <t>/universities/kindai-university-kinki-university</t>
  </si>
  <si>
    <t>/universities/king-mongkuts-institute-technology-ladkrabang</t>
  </si>
  <si>
    <t>/universities/kwansei-gakuin-university</t>
  </si>
  <si>
    <t>/universities/lucian-blaga-university-sibiu</t>
  </si>
  <si>
    <t>/universities/mirea-russian-technological-university</t>
  </si>
  <si>
    <t>/universities/makerere-university</t>
  </si>
  <si>
    <t>/universities/mansoura-university</t>
  </si>
  <si>
    <t>/universities/marmara-university</t>
  </si>
  <si>
    <t>/universities/meiji-university</t>
  </si>
  <si>
    <t>/universities/miami-university</t>
  </si>
  <si>
    <t>/universities/moscow-city-university</t>
  </si>
  <si>
    <t>/universities/moscow-pedagogical-state-university</t>
  </si>
  <si>
    <t>/universities/national-dong-hwa-university</t>
  </si>
  <si>
    <t>/universities/national-research-university-moscow-power-engineering-institute-mpei</t>
  </si>
  <si>
    <t>/universities/national-taipei-university</t>
  </si>
  <si>
    <t>/universities/national-university-life-environmental-sciences-ukraine</t>
  </si>
  <si>
    <t>/universities/northern-arizona-university</t>
  </si>
  <si>
    <t>/universities/nova-southeastern-university</t>
  </si>
  <si>
    <t>/universities/osmania-university</t>
  </si>
  <si>
    <t>/universities/panjab-university</t>
  </si>
  <si>
    <t>/universities/pontificia-universidad-catolica-madre-y-maestra-pucmm</t>
  </si>
  <si>
    <t>/universities/pontificia-universidade-catolica-de-campinas</t>
  </si>
  <si>
    <t>/universities/pontificia-universidade-catolica-do-parana</t>
  </si>
  <si>
    <t>/universities/pontificia-universidade-catolica-do-rio-grande-do-sul-pucrs</t>
  </si>
  <si>
    <t>/universities/portland-state-university</t>
  </si>
  <si>
    <t>/universities/pukyong-national-university</t>
  </si>
  <si>
    <t>/universities/rikkyo-university</t>
  </si>
  <si>
    <t>/universities/russian-state-agrarian-university-moscow-timiryazev-agricultural-academy</t>
  </si>
  <si>
    <t>/universities/russian-state-university-humanities</t>
  </si>
  <si>
    <t>/universities/rutgers-university-camden</t>
  </si>
  <si>
    <t>/universities/srm-institute-science-technology</t>
  </si>
  <si>
    <t>/universities/saken-seifullin-kazakh-agrotechnical-university</t>
  </si>
  <si>
    <t>/universities/san-francisco-state-university</t>
  </si>
  <si>
    <t>/universities/shanghai-normal-university</t>
  </si>
  <si>
    <t>/universities/shanghai-university-finance-economics</t>
  </si>
  <si>
    <t>/universities/shibaura-institute-technology</t>
  </si>
  <si>
    <t>/universities/slovak-university-agriculture-nitra</t>
  </si>
  <si>
    <t>/universities/soochow-university-taiwan</t>
  </si>
  <si>
    <t>/universities/soongsil-university</t>
  </si>
  <si>
    <t>/universities/southwest-university</t>
  </si>
  <si>
    <t>/universities/stefan-cel-mare-university-suceava</t>
  </si>
  <si>
    <t>/universities/suez-canal-university</t>
  </si>
  <si>
    <t>/universities/suranaree-university-technology</t>
  </si>
  <si>
    <t>/universities/tamkang-university</t>
  </si>
  <si>
    <t>/universities/tanta-university</t>
  </si>
  <si>
    <t>/universities/technical-university-cluj-napoca</t>
  </si>
  <si>
    <t>/universities/gheorghe-asachi-technical-university-iasi</t>
  </si>
  <si>
    <t>/universities/hashemite-university</t>
  </si>
  <si>
    <t>/universities/university-notre-dame-australia</t>
  </si>
  <si>
    <t>/universities/university-texas-arlington</t>
  </si>
  <si>
    <t>/universities/toraighyrov-university</t>
  </si>
  <si>
    <t>/universities/transilvania-university-brasov</t>
  </si>
  <si>
    <t>/universities/tunghai-university</t>
  </si>
  <si>
    <t>/universities/universidad-autonoma-de-yucatan</t>
  </si>
  <si>
    <t>/universities/universidad-autonoma-de-baja-california</t>
  </si>
  <si>
    <t>/universities/universidad-autonoma-de-chile</t>
  </si>
  <si>
    <t>/universities/universidad-autonoma-de-queretaro-uaq</t>
  </si>
  <si>
    <t>/universities/universidad-autonoma-de-san-luis-de-potosi</t>
  </si>
  <si>
    <t>/universities/universidad-autonoma-del-estado-de-morelos-uaem</t>
  </si>
  <si>
    <t>/universities/universidad-bernardo-ohiggins</t>
  </si>
  <si>
    <t>/universities/universidad-catolica-de-colombia</t>
  </si>
  <si>
    <t>/universities/universidad-catolica-de-la-santisima-concepcion-ucsc</t>
  </si>
  <si>
    <t>/universities/universidad-catolica-del-norte</t>
  </si>
  <si>
    <t>/universities/universidad-central-de-chile</t>
  </si>
  <si>
    <t>/universities/universidad-central-del-ecuador</t>
  </si>
  <si>
    <t>/universities/universidad-la-salle-ulsa</t>
  </si>
  <si>
    <t>/universities/universidad-mayor-de-san-andres-umsa</t>
  </si>
  <si>
    <t>/universities/universidad-metropolitana</t>
  </si>
  <si>
    <t>/universities/universidad-nacional-de-mar-del-plata</t>
  </si>
  <si>
    <t>/universities/universidad-nacional-de-quilmes</t>
  </si>
  <si>
    <t>/universities/universidad-nacional-de-san-martin-unsam</t>
  </si>
  <si>
    <t>/universities/universidad-nacional-de-tucuman</t>
  </si>
  <si>
    <t>/universities/universidad-nacional-del-comahue</t>
  </si>
  <si>
    <t>/universities/universidad-nacional-del-litoral</t>
  </si>
  <si>
    <t>/universities/universidad-nacional-del-sur</t>
  </si>
  <si>
    <t>/universities/universidad-popular-autonoma-del-estado-de-puebla-upaep</t>
  </si>
  <si>
    <t>/universities/universidad-san-ignacio-de-loyola</t>
  </si>
  <si>
    <t>/universities/universidad-tecnica-particular-de-loja</t>
  </si>
  <si>
    <t>/universities/universidad-tecnologica-de-pereira</t>
  </si>
  <si>
    <t>/universities/universidad-tecnologica-de-la-habana-jose-antonio-echeverria-cujae</t>
  </si>
  <si>
    <t>/universities/universidad-veracruzana</t>
  </si>
  <si>
    <t>/universities/universidad-de-caldas</t>
  </si>
  <si>
    <t>/universities/universidad-de-carabobo</t>
  </si>
  <si>
    <t>/universities/universidad-de-cartagena</t>
  </si>
  <si>
    <t>/universities/universidad-de-cuenca</t>
  </si>
  <si>
    <t>/universities/universidad-de-guanajuato</t>
  </si>
  <si>
    <t>/universities/universidad-de-la-frontera-ufro</t>
  </si>
  <si>
    <t>/universities/universidad-de-la-salle</t>
  </si>
  <si>
    <t>/universities/universidad-de-la-serena</t>
  </si>
  <si>
    <t>/universities/universidad-de-las-americas-ecuador</t>
  </si>
  <si>
    <t>/universities/universidad-de-medellin</t>
  </si>
  <si>
    <t>/universities/universidad-de-panama</t>
  </si>
  <si>
    <t>/universities/universidad-de-piura</t>
  </si>
  <si>
    <t>/universities/universidad-de-puerto-rico</t>
  </si>
  <si>
    <t>/universities/universidad-de-san-carlos-de-guatemala</t>
  </si>
  <si>
    <t>/universities/universidad-de-santander-udes</t>
  </si>
  <si>
    <t>/universities/universidad-de-sonora</t>
  </si>
  <si>
    <t>/universities/universidad-de-las-fuerzas-armadas-espe-ex-escuela-politecnica-del-ejercito</t>
  </si>
  <si>
    <t>/universities/universidad-del-bio-bio</t>
  </si>
  <si>
    <t>/universities/universidad-del-cauca</t>
  </si>
  <si>
    <t>/universities/universidad-del-desarrollo-udd</t>
  </si>
  <si>
    <t>/universities/universidad-del-magdalena</t>
  </si>
  <si>
    <t>/universities/universidad-del-salvador</t>
  </si>
  <si>
    <t>/universities/universidad-del-valle-de-mexico-uvm</t>
  </si>
  <si>
    <t>/universities/universidad-del-zulia</t>
  </si>
  <si>
    <t>/universities/universidade-estadual-de-londrina</t>
  </si>
  <si>
    <t>/universities/universidade-federal-fluminense</t>
  </si>
  <si>
    <t>/universities/universidade-federal-da-bahia</t>
  </si>
  <si>
    <t>/universities/universidade-federal-da-paraba</t>
  </si>
  <si>
    <t>/universities/universidade-federal-de-goias</t>
  </si>
  <si>
    <t>/universities/universidade-federal-de-santa-maria</t>
  </si>
  <si>
    <t>/universities/universidade-federal-de-uberlandia</t>
  </si>
  <si>
    <t>/universities/universidade-federal-de-vicosa-ufv</t>
  </si>
  <si>
    <t>/universities/universidade-federal-do-ceara-ufc</t>
  </si>
  <si>
    <t>/universities/universidade-federal-do-estado-do-rio-de-janeiro</t>
  </si>
  <si>
    <t>/universities/universidade-federal-do-para</t>
  </si>
  <si>
    <t>/universities/universidade-federal-do-rio-grande-do-norte</t>
  </si>
  <si>
    <t>/universities/universidade-presbiteriana-mackenzie</t>
  </si>
  <si>
    <t>/universities/universidade-do-estado-de-santa-catarina</t>
  </si>
  <si>
    <t>/universities/universita-degli-studi-g-dannunzio-chieti-pescara</t>
  </si>
  <si>
    <t>/universities/universitas-andalas</t>
  </si>
  <si>
    <t>/universities/universitas-muhammadiyah-surakarta</t>
  </si>
  <si>
    <t>/universities/universitas-sumatera-utara</t>
  </si>
  <si>
    <t>/universities/universitatea-de-vest-din-timisoara-west-university-timisoara</t>
  </si>
  <si>
    <t>/universities/university-politehnica-bucharest</t>
  </si>
  <si>
    <t>/universities/politehnica-university-timisoara-upt</t>
  </si>
  <si>
    <t>/universities/university-babylon</t>
  </si>
  <si>
    <t>/universities/university-basrah</t>
  </si>
  <si>
    <t>/universities/university-central-oklahoma</t>
  </si>
  <si>
    <t>/universities/university-colombo</t>
  </si>
  <si>
    <t>/universities/university-ghana</t>
  </si>
  <si>
    <t>/universities/university-international-business-economics</t>
  </si>
  <si>
    <t>/universities/university-karachi</t>
  </si>
  <si>
    <t>/universities/university-khartoum</t>
  </si>
  <si>
    <t>/universities/university-kragujevac</t>
  </si>
  <si>
    <t>/universities/university-memphis</t>
  </si>
  <si>
    <t>/universities/university-nis</t>
  </si>
  <si>
    <t>/universities/university-north-carolina-charlotte</t>
  </si>
  <si>
    <t>/universities/university-north-carolina-greensboro</t>
  </si>
  <si>
    <t>/universities/university-northern-british-columbia</t>
  </si>
  <si>
    <t>/universities/university-novi-sad</t>
  </si>
  <si>
    <t>/universities/university-rzeszow</t>
  </si>
  <si>
    <t>/universities/university-sarajevo</t>
  </si>
  <si>
    <t>/universities/university-silesia-katowice</t>
  </si>
  <si>
    <t>/universities/university-south-alabama-usa</t>
  </si>
  <si>
    <t>/universities/university-split</t>
  </si>
  <si>
    <t>/universities/university-texas-el-paso</t>
  </si>
  <si>
    <t>/universities/university-west-bohemia</t>
  </si>
  <si>
    <t>/universities/universita-degli-studi-di-bergamo</t>
  </si>
  <si>
    <t>/universities/universite-jean-moulin-lyon-3</t>
  </si>
  <si>
    <t>/universities/universite-paris-nanterre</t>
  </si>
  <si>
    <t>/universities/universite-de-caen-basse-normandie</t>
  </si>
  <si>
    <t>/universities/universite-de-tunis</t>
  </si>
  <si>
    <t>/universities/universite-de-tunis-el-manar</t>
  </si>
  <si>
    <t>/universities/vsb-technical-university-ostrava</t>
  </si>
  <si>
    <t>/universities/western-washington-university</t>
  </si>
  <si>
    <t>/universities/yarmouk-university</t>
  </si>
  <si>
    <t>/universities/youngsan-university</t>
  </si>
  <si>
    <t>/universities/yuan-ze-university</t>
  </si>
  <si>
    <t>/universities/zagazig-university</t>
  </si>
  <si>
    <t>/universities/obuda-university</t>
  </si>
  <si>
    <t>/universities/ataturk-university</t>
  </si>
  <si>
    <t>/universities/california-state-university-long-beach-college-business-administration</t>
  </si>
  <si>
    <t>/universities/cukurova-university</t>
  </si>
  <si>
    <t>/universities/damascus-university</t>
  </si>
  <si>
    <t>/universities/erciyes-university</t>
  </si>
  <si>
    <t>/universities/pontificia-universidade-catolica-do-minas-gerais</t>
  </si>
  <si>
    <t>/universities/sakarya-university</t>
  </si>
  <si>
    <t>/universities/sudan-university-science-technology</t>
  </si>
  <si>
    <t>/universities/universidad-autonoma-de-guadalajara-uag</t>
  </si>
  <si>
    <t>/universities/universidad-catolica-boliviana</t>
  </si>
  <si>
    <t>/universities/universidad-catolica-de-santiago-de-guayaquil</t>
  </si>
  <si>
    <t>/universities/universidad-catolica-de-temuco</t>
  </si>
  <si>
    <t>/universities/universidad-mayor-de-san-simon</t>
  </si>
  <si>
    <t>/universities/universidad-de-san-nicolas-de-hidalgo</t>
  </si>
  <si>
    <t>/universities/universidad-nacional-autonoma-de-honduras-unah</t>
  </si>
  <si>
    <t>/universities/universidad-tecnologica-de-bolivar</t>
  </si>
  <si>
    <t>/universities/universidad-de-tarapaca</t>
  </si>
  <si>
    <t>/universities/university-craiova</t>
  </si>
  <si>
    <t>/universities/university-oradea</t>
  </si>
  <si>
    <t>/universities/universite-mohammed-v-de-rabat</t>
  </si>
  <si>
    <t xml:space="preserve">Massachusetts Institute of Technology (MIT) </t>
  </si>
  <si>
    <t>University of Cambridge</t>
  </si>
  <si>
    <t>Stanford University</t>
  </si>
  <si>
    <t>University of Oxford</t>
  </si>
  <si>
    <t>Harvard University</t>
  </si>
  <si>
    <t>California Institute of Technology (Caltech)</t>
  </si>
  <si>
    <t>Imperial College London</t>
  </si>
  <si>
    <t>UCL</t>
  </si>
  <si>
    <t>ETH Zurich</t>
  </si>
  <si>
    <t>University of Chicago</t>
  </si>
  <si>
    <t>National University of Singapore (NUS)</t>
  </si>
  <si>
    <t>Peking University</t>
  </si>
  <si>
    <t>University of Pennsylvania</t>
  </si>
  <si>
    <t>Tsinghua University</t>
  </si>
  <si>
    <t>The University of Edinburgh</t>
  </si>
  <si>
    <t>EPFL</t>
  </si>
  <si>
    <t>Princeton University</t>
  </si>
  <si>
    <t>Yale University</t>
  </si>
  <si>
    <t>Nanyang Technological University, Singapore (NTU Singapore)</t>
  </si>
  <si>
    <t>Cornell University</t>
  </si>
  <si>
    <t>The University of Hong Kong</t>
  </si>
  <si>
    <t>Columbia University</t>
  </si>
  <si>
    <t>The University of Tokyo</t>
  </si>
  <si>
    <t>Johns Hopkins University</t>
  </si>
  <si>
    <t>University of Michigan-Ann Arbor</t>
  </si>
  <si>
    <t>Université PSL</t>
  </si>
  <si>
    <t>University of California, Berkeley (UCB)</t>
  </si>
  <si>
    <t>The University of Manchester</t>
  </si>
  <si>
    <t>Seoul National University</t>
  </si>
  <si>
    <t>Australian National University (ANU)</t>
  </si>
  <si>
    <t>McGill University</t>
  </si>
  <si>
    <t>Northwestern University</t>
  </si>
  <si>
    <t>The University of Melbourne</t>
  </si>
  <si>
    <t>Fudan University</t>
  </si>
  <si>
    <t>University of Toronto</t>
  </si>
  <si>
    <t>Kyoto University</t>
  </si>
  <si>
    <t>King's College London</t>
  </si>
  <si>
    <t>The Chinese University of Hong Kong (CUHK)</t>
  </si>
  <si>
    <t>New York University (NYU)</t>
  </si>
  <si>
    <t>The Hong Kong University of Science and Technology</t>
  </si>
  <si>
    <t>The University of Sydney</t>
  </si>
  <si>
    <t>KAIST - Korea Advanced Institute of Science &amp; Technology</t>
  </si>
  <si>
    <t>Zhejiang University</t>
  </si>
  <si>
    <t>University of California, Los Angeles (UCLA)</t>
  </si>
  <si>
    <t>The University of New South Wales (UNSW Sydney)</t>
  </si>
  <si>
    <t>Shanghai Jiao Tong University</t>
  </si>
  <si>
    <t>University of British Columbia</t>
  </si>
  <si>
    <t>Institut Polytechnique de Paris</t>
  </si>
  <si>
    <t>Technical University of Munich</t>
  </si>
  <si>
    <t>Duke University</t>
  </si>
  <si>
    <t>The University of Queensland</t>
  </si>
  <si>
    <t>Carnegie Mellon University</t>
  </si>
  <si>
    <t>University of California, San Diego (UCSD)</t>
  </si>
  <si>
    <t>City University of Hong Kong</t>
  </si>
  <si>
    <t>Tokyo Institute of Technology (Tokyo Tech)</t>
  </si>
  <si>
    <t>The London School of Economics and Political Science (LSE)</t>
  </si>
  <si>
    <t>Monash University</t>
  </si>
  <si>
    <t>University of Amsterdam</t>
  </si>
  <si>
    <t>Ludwig-Maximilians-Universität München</t>
  </si>
  <si>
    <t>Sorbonne University</t>
  </si>
  <si>
    <t>Delft University of Technology</t>
  </si>
  <si>
    <t>University of Bristol</t>
  </si>
  <si>
    <t>Brown University</t>
  </si>
  <si>
    <t>The University of Warwick</t>
  </si>
  <si>
    <t>Universität Heidelberg</t>
  </si>
  <si>
    <t>The Hong Kong Polytechnic University</t>
  </si>
  <si>
    <t>Universidad de Buenos Aires (UBA)</t>
  </si>
  <si>
    <t>Osaka University</t>
  </si>
  <si>
    <t>Université Paris-Saclay</t>
  </si>
  <si>
    <t>Universiti Malaya (UM)</t>
  </si>
  <si>
    <t>Pohang University of Science And Technology (POSTECH)</t>
  </si>
  <si>
    <t>University of Texas at Austin</t>
  </si>
  <si>
    <t>Yonsei University</t>
  </si>
  <si>
    <t>Korea University</t>
  </si>
  <si>
    <t>Lomonosov Moscow State University</t>
  </si>
  <si>
    <t>KU Leuven</t>
  </si>
  <si>
    <t>National Taiwan University (NTU)</t>
  </si>
  <si>
    <t>University of Southampton</t>
  </si>
  <si>
    <t>Tohoku University</t>
  </si>
  <si>
    <t>University of Washington</t>
  </si>
  <si>
    <t>University of Glasgow</t>
  </si>
  <si>
    <t>University of Copenhagen</t>
  </si>
  <si>
    <t>University of Wisconsin-Madison</t>
  </si>
  <si>
    <t>University of Zurich</t>
  </si>
  <si>
    <t>University of Illinois at Urbana-Champaign</t>
  </si>
  <si>
    <t>University of Leeds</t>
  </si>
  <si>
    <t>The University of Auckland</t>
  </si>
  <si>
    <t>Georgia Institute of Technology</t>
  </si>
  <si>
    <t xml:space="preserve">KTH Royal Institute of Technology </t>
  </si>
  <si>
    <t>The University of Western Australia</t>
  </si>
  <si>
    <t>University of Birmingham</t>
  </si>
  <si>
    <t>Durham University</t>
  </si>
  <si>
    <t>Pennsylvania State University</t>
  </si>
  <si>
    <t>University of Science and Technology of China</t>
  </si>
  <si>
    <t>Lund University</t>
  </si>
  <si>
    <t>The University of Sheffield</t>
  </si>
  <si>
    <t>University of St Andrews</t>
  </si>
  <si>
    <t>Trinity College Dublin, The University of Dublin</t>
  </si>
  <si>
    <t>Sungkyunkwan University (SKKU)</t>
  </si>
  <si>
    <t>Rice University</t>
  </si>
  <si>
    <t>University of Oslo</t>
  </si>
  <si>
    <t>University of California, Davis</t>
  </si>
  <si>
    <t>University of North Carolina at Chapel Hill</t>
  </si>
  <si>
    <t>Technical University of Denmark</t>
  </si>
  <si>
    <t>Universidad Nacional Autónoma de México  (UNAM)</t>
  </si>
  <si>
    <t>King Abdulaziz University (KAU)</t>
  </si>
  <si>
    <t>University of Helsinki</t>
  </si>
  <si>
    <t>Boston University</t>
  </si>
  <si>
    <t>The University of Adelaide</t>
  </si>
  <si>
    <t>University of Alberta</t>
  </si>
  <si>
    <t>École Normale Supérieure de Lyon</t>
  </si>
  <si>
    <t>Nagoya University</t>
  </si>
  <si>
    <t>Utrecht University</t>
  </si>
  <si>
    <t>University of Nottingham</t>
  </si>
  <si>
    <t>Universidade de São Paulo</t>
  </si>
  <si>
    <t>Aalto University</t>
  </si>
  <si>
    <t xml:space="preserve">Université de Montréal </t>
  </si>
  <si>
    <t>Freie Universitaet Berlin</t>
  </si>
  <si>
    <t>Washington University in St. Louis</t>
  </si>
  <si>
    <t>University of Bern</t>
  </si>
  <si>
    <t>Pontificia Universidad Católica de Chile (UC)</t>
  </si>
  <si>
    <t>Newcastle University</t>
  </si>
  <si>
    <t>Universiti Putra Malaysia (UPM)</t>
  </si>
  <si>
    <t>Wageningen University &amp; Research</t>
  </si>
  <si>
    <t>Chalmers University of Technology</t>
  </si>
  <si>
    <t>Queen Mary University of London</t>
  </si>
  <si>
    <t>University of Geneva</t>
  </si>
  <si>
    <t>Uppsala University</t>
  </si>
  <si>
    <t>Purdue University</t>
  </si>
  <si>
    <t>Universiti Kebangsaan Malaysia (UKM)</t>
  </si>
  <si>
    <t>Humboldt-Universität zu Berlin</t>
  </si>
  <si>
    <t>Leiden University</t>
  </si>
  <si>
    <t>Nanjing University</t>
  </si>
  <si>
    <t>University of Southern California</t>
  </si>
  <si>
    <t>Kyushu University</t>
  </si>
  <si>
    <t>University of Basel</t>
  </si>
  <si>
    <t>University of Technology Sydney</t>
  </si>
  <si>
    <t>Eindhoven University of Technology</t>
  </si>
  <si>
    <t>Politecnico di Milano</t>
  </si>
  <si>
    <t>The Ohio State University</t>
  </si>
  <si>
    <t>Hokkaido University</t>
  </si>
  <si>
    <t>KIT, Karlsruhe Institute of Technology</t>
  </si>
  <si>
    <t>Ghent University</t>
  </si>
  <si>
    <t>Universiti Sains Malaysia (USM)</t>
  </si>
  <si>
    <t>University of Groningen</t>
  </si>
  <si>
    <t>Lancaster University</t>
  </si>
  <si>
    <t>RWTH Aachen University</t>
  </si>
  <si>
    <t>University of Rochester</t>
  </si>
  <si>
    <t>University of California, Santa Barbara (UCSB)</t>
  </si>
  <si>
    <t>Al-Farabi Kazakh National University</t>
  </si>
  <si>
    <t>University of Vienna</t>
  </si>
  <si>
    <t>McMaster University</t>
  </si>
  <si>
    <t>Stockholm University</t>
  </si>
  <si>
    <t>University of Waterloo</t>
  </si>
  <si>
    <t>Emory University</t>
  </si>
  <si>
    <t>Indian Institute of Science</t>
  </si>
  <si>
    <t>Hanyang University</t>
  </si>
  <si>
    <t>Technische Universität Berlin (TU Berlin)</t>
  </si>
  <si>
    <t>Michigan State University</t>
  </si>
  <si>
    <t>King Fahd University of Petroleum &amp; Minerals</t>
  </si>
  <si>
    <t>Aarhus University</t>
  </si>
  <si>
    <t>University of York</t>
  </si>
  <si>
    <t>University of Exeter</t>
  </si>
  <si>
    <t>Texas A&amp;M University</t>
  </si>
  <si>
    <t>University of Maryland, College Park</t>
  </si>
  <si>
    <t>Cardiff University</t>
  </si>
  <si>
    <t>Alma Mater Studiorum - University of Bologna</t>
  </si>
  <si>
    <t>Universidad de Chile</t>
  </si>
  <si>
    <t>Eberhard Karls Universität Tübingen</t>
  </si>
  <si>
    <t>Tecnológico de Monterrey</t>
  </si>
  <si>
    <t>Sapienza University of Rome</t>
  </si>
  <si>
    <t>Indian Institute of Technology Bombay (IITB)</t>
  </si>
  <si>
    <t>Western University</t>
  </si>
  <si>
    <t>Ecole des Ponts ParisTech</t>
  </si>
  <si>
    <t>Indian Institute of Technology Delhi (IITD)</t>
  </si>
  <si>
    <t>Case Western Reserve University</t>
  </si>
  <si>
    <t>National Tsing Hua University</t>
  </si>
  <si>
    <t>Universitat Autònoma de Barcelona</t>
  </si>
  <si>
    <t>Technische Universität Wien</t>
  </si>
  <si>
    <t>University of Bath</t>
  </si>
  <si>
    <t>Khalifa University</t>
  </si>
  <si>
    <t>University College Dublin</t>
  </si>
  <si>
    <t>University of Pittsburgh</t>
  </si>
  <si>
    <t>Universitat de Barcelona</t>
  </si>
  <si>
    <t>University of Gothenburg</t>
  </si>
  <si>
    <t>University of Minnesota Twin Cities</t>
  </si>
  <si>
    <t>University of Wollongong</t>
  </si>
  <si>
    <t>University of Florida</t>
  </si>
  <si>
    <t>Albert-Ludwigs-Universitaet Freiburg</t>
  </si>
  <si>
    <t>RMIT University</t>
  </si>
  <si>
    <t>University of Liverpool</t>
  </si>
  <si>
    <t>The University of Newcastle, Australia (UON)</t>
  </si>
  <si>
    <t>Curtin University</t>
  </si>
  <si>
    <t>Wuhan University</t>
  </si>
  <si>
    <t>Macquarie University</t>
  </si>
  <si>
    <t>Université catholique de Louvain (UCLouvain)</t>
  </si>
  <si>
    <t>Keio University</t>
  </si>
  <si>
    <t>Ulsan National Institute of Science and Technology (UNIST)</t>
  </si>
  <si>
    <t>Vanderbilt University</t>
  </si>
  <si>
    <t>Technische Universität Dresden</t>
  </si>
  <si>
    <t>Rheinische Friedrich-Wilhelms-Universität Bonn</t>
  </si>
  <si>
    <t>National Yang Ming Chiao Tung University</t>
  </si>
  <si>
    <t xml:space="preserve">Universiti Teknologi Malaysia </t>
  </si>
  <si>
    <t>University of Lausanne</t>
  </si>
  <si>
    <t>Dartmouth College</t>
  </si>
  <si>
    <t>Waseda University</t>
  </si>
  <si>
    <t>University of Bergen</t>
  </si>
  <si>
    <t xml:space="preserve">Erasmus University Rotterdam </t>
  </si>
  <si>
    <t>Qatar University</t>
  </si>
  <si>
    <t>Universidade Estadual de Campinas (Unicamp)</t>
  </si>
  <si>
    <t>Universite libre de Bruxelles</t>
  </si>
  <si>
    <t>Tongji University</t>
  </si>
  <si>
    <t>University of Twente</t>
  </si>
  <si>
    <t>Vrije Universiteit Amsterdam</t>
  </si>
  <si>
    <t>Universidad Autónoma de Madrid</t>
  </si>
  <si>
    <t>University of Göttingen</t>
  </si>
  <si>
    <t>Harbin Institute of Technology</t>
  </si>
  <si>
    <t>University of Otago</t>
  </si>
  <si>
    <t>Arizona State University</t>
  </si>
  <si>
    <t>Universidad de los Andes</t>
  </si>
  <si>
    <t>University of Aberdeen</t>
  </si>
  <si>
    <t>Queensland University of Technology (QUT)</t>
  </si>
  <si>
    <t>The Hebrew University of Jerusalem</t>
  </si>
  <si>
    <t>Chulalongkorn University</t>
  </si>
  <si>
    <t>National Cheng Kung University (NCKU)</t>
  </si>
  <si>
    <t>Complutense University of Madrid</t>
  </si>
  <si>
    <t>Southern University of Science and Technology (SUSTech)</t>
  </si>
  <si>
    <t>Universität Hamburg</t>
  </si>
  <si>
    <t>University of Reading</t>
  </si>
  <si>
    <t>Bauman Moscow State Technical University</t>
  </si>
  <si>
    <t>Gadjah Mada University</t>
  </si>
  <si>
    <t xml:space="preserve">Radboud University </t>
  </si>
  <si>
    <t>Queen's University Belfast</t>
  </si>
  <si>
    <t>Universitat Pompeu Fabra (Barcelona)</t>
  </si>
  <si>
    <t>Bandung Institute of Technology (ITB)</t>
  </si>
  <si>
    <t>University of California, Irvine</t>
  </si>
  <si>
    <t>King Saud University</t>
  </si>
  <si>
    <t>University of Cape Town</t>
  </si>
  <si>
    <t>University of Ottawa</t>
  </si>
  <si>
    <t>USI - Università della Svizzera italiana</t>
  </si>
  <si>
    <t>University of Sussex</t>
  </si>
  <si>
    <t>University of Calgary</t>
  </si>
  <si>
    <t>Universidad Nacional de Colombia</t>
  </si>
  <si>
    <t>University of Notre Dame</t>
  </si>
  <si>
    <t>Università di Padova</t>
  </si>
  <si>
    <t>Queen's University at Kingston</t>
  </si>
  <si>
    <t>Yeshiva University</t>
  </si>
  <si>
    <t>Universitas Indonesia</t>
  </si>
  <si>
    <t>Université Paris Cité</t>
  </si>
  <si>
    <t>Indian Institute of Technology Madras (IITM)</t>
  </si>
  <si>
    <t>Vrije Universiteit Brussel (VUB)</t>
  </si>
  <si>
    <t>American University of Beirut (AUB)</t>
  </si>
  <si>
    <t>University of Massachusetts Amherst</t>
  </si>
  <si>
    <t>University of Navarra</t>
  </si>
  <si>
    <t>University of Virginia</t>
  </si>
  <si>
    <t>Loughborough University</t>
  </si>
  <si>
    <t>Mahidol University</t>
  </si>
  <si>
    <t>Universiti Brunei Darussalam (UBD)</t>
  </si>
  <si>
    <t>Sciences Po</t>
  </si>
  <si>
    <t>Novosibirsk State University</t>
  </si>
  <si>
    <t>Tel Aviv University</t>
  </si>
  <si>
    <t xml:space="preserve">Beijing Normal University </t>
  </si>
  <si>
    <t>The University of Arizona</t>
  </si>
  <si>
    <t>Indian Institute of Technology Kanpur (IITK)</t>
  </si>
  <si>
    <t>Tomsk State University</t>
  </si>
  <si>
    <t>Deakin University</t>
  </si>
  <si>
    <t>Moscow Institute of Physics and Technology (MIPT / Moscow Phystech)</t>
  </si>
  <si>
    <t>Rutgers University–New Brunswick</t>
  </si>
  <si>
    <t>Sun Yat-sen University</t>
  </si>
  <si>
    <t>Indian Institute of Technology Kharagpur (IIT-KGP)</t>
  </si>
  <si>
    <t>Kyung Hee University</t>
  </si>
  <si>
    <t>University of Galway</t>
  </si>
  <si>
    <t>Saint Petersburg State University</t>
  </si>
  <si>
    <t>University of Porto</t>
  </si>
  <si>
    <t>Technical University of Darmstadt</t>
  </si>
  <si>
    <t>Victoria University of Wellington</t>
  </si>
  <si>
    <t>L.N. Gumilyov Eurasian National University (ENU)</t>
  </si>
  <si>
    <t xml:space="preserve">Maastricht University </t>
  </si>
  <si>
    <t>University of Leicester</t>
  </si>
  <si>
    <t>University of Antwerp</t>
  </si>
  <si>
    <t>Georgetown University</t>
  </si>
  <si>
    <t>Heriot-Watt University</t>
  </si>
  <si>
    <t>Hong Kong Baptist University</t>
  </si>
  <si>
    <t>Graz University of Technology</t>
  </si>
  <si>
    <t>Taylor's University</t>
  </si>
  <si>
    <t>UCSI University</t>
  </si>
  <si>
    <t xml:space="preserve">University of Warsaw </t>
  </si>
  <si>
    <t>University of Canterbury | Te Whare Wānanga o Waitaha</t>
  </si>
  <si>
    <t>Belarusian State University</t>
  </si>
  <si>
    <t>Charles University</t>
  </si>
  <si>
    <t>Gwangju Institute of Science and Technology (GIST)</t>
  </si>
  <si>
    <t>University of Turku</t>
  </si>
  <si>
    <t>Massey University</t>
  </si>
  <si>
    <t>Jagiellonian University</t>
  </si>
  <si>
    <t>University of Tasmania</t>
  </si>
  <si>
    <t>RUDN University</t>
  </si>
  <si>
    <t>Swinburne University of Technology</t>
  </si>
  <si>
    <t>United Arab Emirates University</t>
  </si>
  <si>
    <t>University of Miami</t>
  </si>
  <si>
    <t>University of Tartu</t>
  </si>
  <si>
    <t>Griffith University</t>
  </si>
  <si>
    <t xml:space="preserve">Université Paris 1 Panthéon-Sorbonne </t>
  </si>
  <si>
    <t>Xi’an Jiaotong University</t>
  </si>
  <si>
    <t>University College Cork</t>
  </si>
  <si>
    <t>University of Macau</t>
  </si>
  <si>
    <t>University of Surrey</t>
  </si>
  <si>
    <t>Huazhong University of Science and Technology</t>
  </si>
  <si>
    <t>Tianjin University</t>
  </si>
  <si>
    <t>Dalhousie University</t>
  </si>
  <si>
    <t>HSE University</t>
  </si>
  <si>
    <t>National Research Nuclear University MEPhI (Moscow Engineering Physics Institute)</t>
  </si>
  <si>
    <t>Universität Innsbruck</t>
  </si>
  <si>
    <t>North Carolina State University</t>
  </si>
  <si>
    <t>Tufts University</t>
  </si>
  <si>
    <t>University of Tsukuba</t>
  </si>
  <si>
    <t>La Trobe University</t>
  </si>
  <si>
    <t>University of Colorado Boulder</t>
  </si>
  <si>
    <t>University of Illinois at Chicago (UIC)</t>
  </si>
  <si>
    <t>Université Grenoble Alpes</t>
  </si>
  <si>
    <t>Linköping University</t>
  </si>
  <si>
    <t>Universidad Carlos III de Madrid (UC3M)</t>
  </si>
  <si>
    <t>Kazan (Volga region) Federal University</t>
  </si>
  <si>
    <t>Pontificia Universidad Católica Argentina</t>
  </si>
  <si>
    <t>University of Milan</t>
  </si>
  <si>
    <t>Politecnico di Torino</t>
  </si>
  <si>
    <t>University of Strathclyde</t>
  </si>
  <si>
    <t>National Taiwan University of Science and Technology (Taiwan Tech)</t>
  </si>
  <si>
    <t>Goethe-University Frankfurt am Main</t>
  </si>
  <si>
    <t>Simon Fraser University</t>
  </si>
  <si>
    <t>Aalborg University</t>
  </si>
  <si>
    <t>University of Waikato</t>
  </si>
  <si>
    <t>National Taiwan Normal University</t>
  </si>
  <si>
    <t>Universidade Federal do Rio de Janeiro</t>
  </si>
  <si>
    <t>National University of Sciences And Technology (NUST) Islamabad</t>
  </si>
  <si>
    <t>University of Cologne</t>
  </si>
  <si>
    <t xml:space="preserve">University of Lisbon </t>
  </si>
  <si>
    <t>Ural Federal University - UrFU</t>
  </si>
  <si>
    <t>Hiroshima University</t>
  </si>
  <si>
    <t>Indiana University Bloomington</t>
  </si>
  <si>
    <t>Friedrich-Alexander-Universität Erlangen-Nürnberg</t>
  </si>
  <si>
    <t>Universiti Teknologi Brunei</t>
  </si>
  <si>
    <t>University of East Anglia (UEA)</t>
  </si>
  <si>
    <t>Birkbeck, University of London</t>
  </si>
  <si>
    <t>Universitat Politècnica de Catalunya · BarcelonaTech (UPC)</t>
  </si>
  <si>
    <t>MGIMO University</t>
  </si>
  <si>
    <t>Ewha Womans University</t>
  </si>
  <si>
    <t>IE University</t>
  </si>
  <si>
    <t>University of Jyväskylä</t>
  </si>
  <si>
    <t>University of Southern Denmark (SDU)</t>
  </si>
  <si>
    <t>Johannes Kepler University Linz</t>
  </si>
  <si>
    <t>University of Connecticut</t>
  </si>
  <si>
    <t>Norwegian University of Science And Technology</t>
  </si>
  <si>
    <t>Universität Jena</t>
  </si>
  <si>
    <t xml:space="preserve"> University of Dundee</t>
  </si>
  <si>
    <t>Beijing Institute of Technology</t>
  </si>
  <si>
    <t>City, University of London</t>
  </si>
  <si>
    <t>Universität Stuttgart</t>
  </si>
  <si>
    <t>University of Chemistry and Technology, Prague</t>
  </si>
  <si>
    <t>ITMO University</t>
  </si>
  <si>
    <t>University of Victoria (UVic)</t>
  </si>
  <si>
    <t>Universiti Teknologi PETRONAS (UTP)</t>
  </si>
  <si>
    <t>George Washington University</t>
  </si>
  <si>
    <t>Kobe University</t>
  </si>
  <si>
    <t>Pontificia Universidad Catolica del Peru</t>
  </si>
  <si>
    <t>Quaid-i-Azam University</t>
  </si>
  <si>
    <t>University of South Australia</t>
  </si>
  <si>
    <t>Virginia Polytechnic Institute and State University</t>
  </si>
  <si>
    <t>Lincoln University</t>
  </si>
  <si>
    <t>Airlangga University</t>
  </si>
  <si>
    <t>American University of Sharjah</t>
  </si>
  <si>
    <t>Indian Institute of Technology Roorkee (IITR)</t>
  </si>
  <si>
    <t>Umea University</t>
  </si>
  <si>
    <t>Universidade Nova de Lisboa</t>
  </si>
  <si>
    <t>University of Kansas</t>
  </si>
  <si>
    <t>Ulm University</t>
  </si>
  <si>
    <t>University of California, Santa Cruz</t>
  </si>
  <si>
    <t>University of Kent</t>
  </si>
  <si>
    <t>Czech Technical University in Prague</t>
  </si>
  <si>
    <t>Nankai University</t>
  </si>
  <si>
    <t>Sharif University of Technology</t>
  </si>
  <si>
    <t>University of Hawaiʻi at Mānoa</t>
  </si>
  <si>
    <t>Peter the Great St. Petersburg Polytechnic University</t>
  </si>
  <si>
    <t>Pontificia Universidad Javeriana</t>
  </si>
  <si>
    <t>Indian Institute of Technology Guwahati (IITG)</t>
  </si>
  <si>
    <t>Sultan Qaboos University</t>
  </si>
  <si>
    <t>Taipei Medical University (TMU)</t>
  </si>
  <si>
    <t>University of Münster</t>
  </si>
  <si>
    <t>Lappeenranta-Lahti University of Technology LUT</t>
  </si>
  <si>
    <t>Northeastern University</t>
  </si>
  <si>
    <t>Pakistan Institute of Engineering and Applied Sciences (PIEAS)</t>
  </si>
  <si>
    <t>Universidad de Palermo (UP)</t>
  </si>
  <si>
    <t>Chung-Ang University (CAU)</t>
  </si>
  <si>
    <t>Tokyo Medical and Dental University (TMDU)</t>
  </si>
  <si>
    <t>University of Oulu</t>
  </si>
  <si>
    <t>University of Utah</t>
  </si>
  <si>
    <t>Indian Institute of Technology Indore</t>
  </si>
  <si>
    <t>Shandong University</t>
  </si>
  <si>
    <t>National Research Tomsk Polytechnic University</t>
  </si>
  <si>
    <t>Tilburg University</t>
  </si>
  <si>
    <t>Universitat Politecnica de Valencia</t>
  </si>
  <si>
    <t xml:space="preserve">Vilnius University </t>
  </si>
  <si>
    <t>El Colegio de México, A.C.</t>
  </si>
  <si>
    <t>Royal Holloway University of London</t>
  </si>
  <si>
    <t>University of Pisa</t>
  </si>
  <si>
    <t>Satbayev University</t>
  </si>
  <si>
    <t>Sichuan University</t>
  </si>
  <si>
    <t>South China University of Technology</t>
  </si>
  <si>
    <t>Colorado State University</t>
  </si>
  <si>
    <t>Technion - Israel Institute of Technology</t>
  </si>
  <si>
    <t xml:space="preserve">HUFS - Hankuk (Korea) University of Foreign Studies </t>
  </si>
  <si>
    <t>Julius-Maximilians-Universität Würzburg</t>
  </si>
  <si>
    <t>Brunel University London</t>
  </si>
  <si>
    <t>University of Johannesburg</t>
  </si>
  <si>
    <t>University of the Philippines</t>
  </si>
  <si>
    <t>Tampere University</t>
  </si>
  <si>
    <t>Ruhr-Universität Bochum</t>
  </si>
  <si>
    <t>Stony Brook University, State University of New York</t>
  </si>
  <si>
    <t>The American University in Cairo</t>
  </si>
  <si>
    <t>University of Naples - Federico II</t>
  </si>
  <si>
    <t>Johannes Gutenberg Universität Mainz</t>
  </si>
  <si>
    <t>Universität  Leipzig</t>
  </si>
  <si>
    <t>National Technical University of Athens</t>
  </si>
  <si>
    <t>Shanghai University</t>
  </si>
  <si>
    <t>Xiamen University</t>
  </si>
  <si>
    <t>Flinders University</t>
  </si>
  <si>
    <t>Swansea University</t>
  </si>
  <si>
    <t>University at Buffalo SUNY</t>
  </si>
  <si>
    <t>National Sun Yat-sen University</t>
  </si>
  <si>
    <t xml:space="preserve">University of Colorado, Denver </t>
  </si>
  <si>
    <t>University of Science and Technology Beijing</t>
  </si>
  <si>
    <t>University of Witwatersrand</t>
  </si>
  <si>
    <t>Universidad Austral</t>
  </si>
  <si>
    <t>Université Laval</t>
  </si>
  <si>
    <t>Far Eastern Federal University</t>
  </si>
  <si>
    <t>Université de Strasbourg</t>
  </si>
  <si>
    <t>National Taipei University of Technology</t>
  </si>
  <si>
    <t>Università Vita-Salute San Raffaele</t>
  </si>
  <si>
    <t>Oxford Brookes University</t>
  </si>
  <si>
    <t>University of Coimbra</t>
  </si>
  <si>
    <t>Wake Forest University</t>
  </si>
  <si>
    <t>Universidade Federal de São Paulo</t>
  </si>
  <si>
    <t>Saarland University</t>
  </si>
  <si>
    <t>Amirkabir University of Technology</t>
  </si>
  <si>
    <t>Auezov South Kazakhstan University (SKU)</t>
  </si>
  <si>
    <t>Beihang University (former BUAA)</t>
  </si>
  <si>
    <t>Illinois Institute of Technology</t>
  </si>
  <si>
    <t xml:space="preserve">SOAS University of London </t>
  </si>
  <si>
    <t>Washington State University</t>
  </si>
  <si>
    <t>IPB University (aka Bogor Agricultural University)</t>
  </si>
  <si>
    <t xml:space="preserve">Hasselt University </t>
  </si>
  <si>
    <t>Umm Al-Qura University</t>
  </si>
  <si>
    <t>Universidad de Montevideo (UM)</t>
  </si>
  <si>
    <t>University of California, Riverside</t>
  </si>
  <si>
    <t>Stellenbosch University</t>
  </si>
  <si>
    <t>University of Tromsø The Arctic University of Norway</t>
  </si>
  <si>
    <t>York University</t>
  </si>
  <si>
    <t>Institut National des Sciences Appliquées de Lyon (INSA)</t>
  </si>
  <si>
    <t>Sogang University</t>
  </si>
  <si>
    <t>University of Trento</t>
  </si>
  <si>
    <t>University of Florence</t>
  </si>
  <si>
    <t>James Cook University</t>
  </si>
  <si>
    <t>Rensselaer Polytechnic Institute</t>
  </si>
  <si>
    <t>Southeast University</t>
  </si>
  <si>
    <t>Universidad de Belgrano</t>
  </si>
  <si>
    <t>Essex, University of</t>
  </si>
  <si>
    <t>Universidad de Santiago de Chile (USACH)</t>
  </si>
  <si>
    <t>The National University of Science and Technology MISIS</t>
  </si>
  <si>
    <t>Universidad de La Habana</t>
  </si>
  <si>
    <t>University of Alaska Fairbanks</t>
  </si>
  <si>
    <t>University of Iowa</t>
  </si>
  <si>
    <t>Dublin City University</t>
  </si>
  <si>
    <t>Tulane University</t>
  </si>
  <si>
    <t>University of Cyprus (UCY)</t>
  </si>
  <si>
    <t>University of Saskatchewan</t>
  </si>
  <si>
    <t>Chang Gung University</t>
  </si>
  <si>
    <t>University of Turin</t>
  </si>
  <si>
    <t>Imam Abdulrahman Bin Faisal University (IAU)</t>
  </si>
  <si>
    <t>Koç University</t>
  </si>
  <si>
    <t>Martin-Luther-Universität Halle-Wittenberg</t>
  </si>
  <si>
    <t>UNESP</t>
  </si>
  <si>
    <t>Bond University</t>
  </si>
  <si>
    <t xml:space="preserve">Dongguk University </t>
  </si>
  <si>
    <t>Iowa State University</t>
  </si>
  <si>
    <t>Kazakh National Agrarian University KazNAU</t>
  </si>
  <si>
    <t>Universiti Utara Malaysia (UUM)</t>
  </si>
  <si>
    <t>Auckland University of Technology (AUT)</t>
  </si>
  <si>
    <t>University of Klagenfurt</t>
  </si>
  <si>
    <t xml:space="preserve">Ajou University </t>
  </si>
  <si>
    <t>Universidad Politécnica de Madrid (UPM)</t>
  </si>
  <si>
    <t>Aix-Marseille University</t>
  </si>
  <si>
    <t>Ben-Gurion University of The Negev</t>
  </si>
  <si>
    <t>Chiba University</t>
  </si>
  <si>
    <t>Justus-Liebig-University Giessen</t>
  </si>
  <si>
    <t xml:space="preserve">The Catholic University of Korea </t>
  </si>
  <si>
    <t>Universidad ORT Uruguay</t>
  </si>
  <si>
    <t>University of Granada</t>
  </si>
  <si>
    <t>Brandeis University</t>
  </si>
  <si>
    <t>Jilin University</t>
  </si>
  <si>
    <t>Central South University</t>
  </si>
  <si>
    <t>University of Rome "Tor Vergata"</t>
  </si>
  <si>
    <t>Western Sydney University</t>
  </si>
  <si>
    <t>Bar-Ilan University</t>
  </si>
  <si>
    <t>Colorado School of Mines</t>
  </si>
  <si>
    <t>Kyungpook National University</t>
  </si>
  <si>
    <t>Middle East Technical University</t>
  </si>
  <si>
    <t>Missouri University of Science and Technology</t>
  </si>
  <si>
    <t>Swarthmore College</t>
  </si>
  <si>
    <t>University of Aveiro</t>
  </si>
  <si>
    <t>University of St.Gallen (HSG)</t>
  </si>
  <si>
    <t>University of Stirling</t>
  </si>
  <si>
    <t>University of Tehran</t>
  </si>
  <si>
    <t>Université de Montpellier</t>
  </si>
  <si>
    <t>Yokohama City University</t>
  </si>
  <si>
    <t>Abai Kazakh National Pedagogical University</t>
  </si>
  <si>
    <t>Florida State University</t>
  </si>
  <si>
    <t>Goldsmiths, University of London</t>
  </si>
  <si>
    <t>Universidad de Alcalá</t>
  </si>
  <si>
    <t>Universidad de Costa Rica</t>
  </si>
  <si>
    <t>University of Bayreuth</t>
  </si>
  <si>
    <t>University of Canberra</t>
  </si>
  <si>
    <t>University of Missouri, Columbia</t>
  </si>
  <si>
    <t>Università Cattolica del Sacro Cuore</t>
  </si>
  <si>
    <t>Altai State University</t>
  </si>
  <si>
    <t>Beijing University of Chemical Technology</t>
  </si>
  <si>
    <t>Christian-Albrechts-University zu Kiel</t>
  </si>
  <si>
    <t>Poznan University of Life Sciences</t>
  </si>
  <si>
    <t>The New School</t>
  </si>
  <si>
    <t>University of Bordeaux</t>
  </si>
  <si>
    <t>University of Delhi</t>
  </si>
  <si>
    <t>University of Texas Dallas</t>
  </si>
  <si>
    <t>Université de Liège</t>
  </si>
  <si>
    <t>Warsaw University of Technology</t>
  </si>
  <si>
    <t>Hitotsubashi University</t>
  </si>
  <si>
    <t>Inha University</t>
  </si>
  <si>
    <t>Iran University of Science and Technology</t>
  </si>
  <si>
    <t>Sabanci University</t>
  </si>
  <si>
    <t xml:space="preserve">Saint Joseph University of Beirut (USJ) </t>
  </si>
  <si>
    <t>Universidad Central "Marta Abreu" de Las Villas</t>
  </si>
  <si>
    <t>University of Balamand</t>
  </si>
  <si>
    <t>University of Limerick</t>
  </si>
  <si>
    <t>Canadian University Dubai</t>
  </si>
  <si>
    <t>China University of Petroleum, Beijing</t>
  </si>
  <si>
    <t>East China Normal University</t>
  </si>
  <si>
    <t>Savitribai Phule Pune University</t>
  </si>
  <si>
    <t>Southern Federal University</t>
  </si>
  <si>
    <t>Universidad Nacional de La Plata (UNLP)</t>
  </si>
  <si>
    <t>Universidad Panamericana (UP)</t>
  </si>
  <si>
    <t>University of Madras</t>
  </si>
  <si>
    <t>Universität Konstanz</t>
  </si>
  <si>
    <t>Universität Mannheim</t>
  </si>
  <si>
    <t>V. N. Karazin Kharkiv National University</t>
  </si>
  <si>
    <t>Anna University</t>
  </si>
  <si>
    <t>Cairo University</t>
  </si>
  <si>
    <t>Concordia University</t>
  </si>
  <si>
    <t>Jeonbuk National University</t>
  </si>
  <si>
    <t>Masaryk University</t>
  </si>
  <si>
    <t>National Research Saratov State University</t>
  </si>
  <si>
    <t>Northwestern Polytechnical University</t>
  </si>
  <si>
    <t xml:space="preserve">Sejong University </t>
  </si>
  <si>
    <t>Universidad de Zaragoza</t>
  </si>
  <si>
    <t>University of Eastern Finland</t>
  </si>
  <si>
    <t>University of Szeged</t>
  </si>
  <si>
    <t>Almaty Technological University</t>
  </si>
  <si>
    <t>Applied Science University - Bahrain</t>
  </si>
  <si>
    <t>Aston University</t>
  </si>
  <si>
    <t>Bilkent University</t>
  </si>
  <si>
    <t>Boston College</t>
  </si>
  <si>
    <t>Dalian University of Technology</t>
  </si>
  <si>
    <t>Murdoch University</t>
  </si>
  <si>
    <t>Niigata University</t>
  </si>
  <si>
    <t>Singapore Management University – School of Computing and Information Systems</t>
  </si>
  <si>
    <t>Sofia University "St. Kliment Ohridski"</t>
  </si>
  <si>
    <t>Universidad de Sevilla</t>
  </si>
  <si>
    <t>University of Electronic Science and Technology of China</t>
  </si>
  <si>
    <t xml:space="preserve">University of Ulsan </t>
  </si>
  <si>
    <t>Università degli Studi di Pavia</t>
  </si>
  <si>
    <t xml:space="preserve">Hallym University </t>
  </si>
  <si>
    <t xml:space="preserve">Holy Spirit University of Kaslik </t>
  </si>
  <si>
    <t>Nagasaki University</t>
  </si>
  <si>
    <t>Universitat de Valencia</t>
  </si>
  <si>
    <t>Université de Fribourg</t>
  </si>
  <si>
    <t>Université du Québec</t>
  </si>
  <si>
    <t>Indian Institute of Technology Hyderabad (IITH)</t>
  </si>
  <si>
    <t>Macau University of Science and Technology</t>
  </si>
  <si>
    <t>National Central University</t>
  </si>
  <si>
    <t>Shenzhen University</t>
  </si>
  <si>
    <t>University of Delaware</t>
  </si>
  <si>
    <t>University of Massachusetts Boston</t>
  </si>
  <si>
    <t>Universität Regensburg</t>
  </si>
  <si>
    <t>Université Paul Sabatier Toulouse III</t>
  </si>
  <si>
    <t xml:space="preserve">China Agricultural University </t>
  </si>
  <si>
    <t xml:space="preserve">Hunan University </t>
  </si>
  <si>
    <t>Lehigh University</t>
  </si>
  <si>
    <t>Politecnico di Bari</t>
  </si>
  <si>
    <t>Sungshin Women's University</t>
  </si>
  <si>
    <t>University of Crete</t>
  </si>
  <si>
    <t>University of Guelph</t>
  </si>
  <si>
    <t>University of Jordan</t>
  </si>
  <si>
    <t>University of Minho</t>
  </si>
  <si>
    <t>University of Pretoria</t>
  </si>
  <si>
    <t>Abo Akademi University</t>
  </si>
  <si>
    <t>Al Ain University</t>
  </si>
  <si>
    <t>Bangor University</t>
  </si>
  <si>
    <t>Carleton University</t>
  </si>
  <si>
    <t>Chiang Mai University</t>
  </si>
  <si>
    <t>East China University of Science and Technology</t>
  </si>
  <si>
    <t xml:space="preserve">Edith Cowan University </t>
  </si>
  <si>
    <t>Gifu University</t>
  </si>
  <si>
    <t>Immanuel Kant Baltic Federal University</t>
  </si>
  <si>
    <t>Ivane Javakhishvili Tbilisi State University</t>
  </si>
  <si>
    <t>Istanbul Technical University</t>
  </si>
  <si>
    <t>Jawaharlal Nehru University</t>
  </si>
  <si>
    <t>Kanazawa University</t>
  </si>
  <si>
    <t>Kingston University, London</t>
  </si>
  <si>
    <t>Lahore University of Management Sciences (LUMS)</t>
  </si>
  <si>
    <t>Lebanese American University</t>
  </si>
  <si>
    <t>Lebanese University</t>
  </si>
  <si>
    <t>Leibniz University Hannover</t>
  </si>
  <si>
    <t>Lingnan University, Hong Kong</t>
  </si>
  <si>
    <t>Management and Science University</t>
  </si>
  <si>
    <t>Nanjing University of Science and Technology</t>
  </si>
  <si>
    <t>National Chengchi University</t>
  </si>
  <si>
    <t>National and Kapodistrian University of Athens</t>
  </si>
  <si>
    <t>Okayama University</t>
  </si>
  <si>
    <t>Oregon State University</t>
  </si>
  <si>
    <t>Osaka City University</t>
  </si>
  <si>
    <t>Pontifícia Universidade Católica do Rio de Janeiro</t>
  </si>
  <si>
    <t>Pusan National University</t>
  </si>
  <si>
    <t>Renmin (People's) University of China</t>
  </si>
  <si>
    <t>Samara National Research University (Samara University)</t>
  </si>
  <si>
    <t>Saint Louis University</t>
  </si>
  <si>
    <t>Sunway University</t>
  </si>
  <si>
    <t>Technische Universität Braunschweig</t>
  </si>
  <si>
    <t>The University of Georgia</t>
  </si>
  <si>
    <t>The University of Tennessee, Knoxville</t>
  </si>
  <si>
    <t>Ulster University</t>
  </si>
  <si>
    <t>Universidad Anáhuac México</t>
  </si>
  <si>
    <t xml:space="preserve">Universidad Pontificia Bolivariana </t>
  </si>
  <si>
    <t>Universidad Pontificia Comillas</t>
  </si>
  <si>
    <t>Universidad de Concepción</t>
  </si>
  <si>
    <t>Universite Paris-Pantheon-Assas</t>
  </si>
  <si>
    <t>University of Ljubljana</t>
  </si>
  <si>
    <t xml:space="preserve">University of Milano-Bicocca </t>
  </si>
  <si>
    <t>University of Salamanca</t>
  </si>
  <si>
    <t>University of Sharjah</t>
  </si>
  <si>
    <t>University of South Florida</t>
  </si>
  <si>
    <t>Universität Bremen</t>
  </si>
  <si>
    <t>Universität Potsdam</t>
  </si>
  <si>
    <t>Universität Rostock</t>
  </si>
  <si>
    <t>Université Claude Bernard Lyon 1</t>
  </si>
  <si>
    <t>Wayne State University</t>
  </si>
  <si>
    <t>Wesleyan University</t>
  </si>
  <si>
    <t>Aberystwyth University</t>
  </si>
  <si>
    <t>Abu Dhabi University</t>
  </si>
  <si>
    <t>Ahlia University</t>
  </si>
  <si>
    <t>Ajman University</t>
  </si>
  <si>
    <t>Alfaisal University</t>
  </si>
  <si>
    <t>American University in Dubai</t>
  </si>
  <si>
    <t>Aristotle University of Thessaloniki</t>
  </si>
  <si>
    <t>Ateneo de Manila University</t>
  </si>
  <si>
    <t>Central Queensland University (CQUniversity Australia)</t>
  </si>
  <si>
    <t>China University of Geosciences</t>
  </si>
  <si>
    <t>Chongqing University</t>
  </si>
  <si>
    <t>Comenius University Bratislava</t>
  </si>
  <si>
    <t>Coventry University</t>
  </si>
  <si>
    <t>Drexel University</t>
  </si>
  <si>
    <t>Gunma University</t>
  </si>
  <si>
    <t>Indian Institute of Technology BHU Varanasi (IIT BHU Varanasi)</t>
  </si>
  <si>
    <t>International Islamic University Malaysia (IIUM)</t>
  </si>
  <si>
    <t>Karaganda State Technical University</t>
  </si>
  <si>
    <t>Karl-Franzens-Universitaet Graz</t>
  </si>
  <si>
    <t xml:space="preserve">Konkuk University </t>
  </si>
  <si>
    <t>Kumamoto University</t>
  </si>
  <si>
    <t>National Chung Hsing University</t>
  </si>
  <si>
    <t>National Technical University  "Kharkiv Polytechnic Institute"</t>
  </si>
  <si>
    <t>New Jersey Institute of Technology (NJIT)</t>
  </si>
  <si>
    <t>Northumbria University at Newcastle</t>
  </si>
  <si>
    <t>O.P. Jindal Global University</t>
  </si>
  <si>
    <t>Palacký University Olomouc</t>
  </si>
  <si>
    <t>Plekhanov Russian University of Economics</t>
  </si>
  <si>
    <t>Prince Mohammad Bin Fahd university</t>
  </si>
  <si>
    <t>Asfendiyarov Kazakh National Medical University</t>
  </si>
  <si>
    <t>Sechenov University</t>
  </si>
  <si>
    <t>Soochow University</t>
  </si>
  <si>
    <t>Taras Shevchenko National University of Kyiv</t>
  </si>
  <si>
    <t>Thammasat University</t>
  </si>
  <si>
    <t xml:space="preserve">Universidad Externado de Colombia </t>
  </si>
  <si>
    <t>Universidad ICESI</t>
  </si>
  <si>
    <t>Universidad Nacional del Centro de la Provincia de Buenos Aires (UNICEN)</t>
  </si>
  <si>
    <t>Universidad Peruana Cayetano Heredia (UPCH)</t>
  </si>
  <si>
    <t>Universidad de Antioquia</t>
  </si>
  <si>
    <t>Universitat Ramon Llull</t>
  </si>
  <si>
    <t>Universiti Teknologi MARA - UiTM</t>
  </si>
  <si>
    <t xml:space="preserve">University of Alabama at Birmingham </t>
  </si>
  <si>
    <t>University of Debrecen</t>
  </si>
  <si>
    <t>University of Genoa</t>
  </si>
  <si>
    <t>University of Huddersfield</t>
  </si>
  <si>
    <t>University of Hull</t>
  </si>
  <si>
    <t>University of Manitoba</t>
  </si>
  <si>
    <t>University of Nebraska - Lincoln</t>
  </si>
  <si>
    <t>University of Plymouth</t>
  </si>
  <si>
    <t>University of Southern Queensland</t>
  </si>
  <si>
    <t>American University</t>
  </si>
  <si>
    <t>American University of the Middle East</t>
  </si>
  <si>
    <t>Bogaziçi Üniversitesi</t>
  </si>
  <si>
    <t>Brno University of Technology</t>
  </si>
  <si>
    <t xml:space="preserve">Charles Darwin University </t>
  </si>
  <si>
    <t>City University of New York</t>
  </si>
  <si>
    <t>Eötvös Loránd University</t>
  </si>
  <si>
    <t>Free University of Bozen-Bolzano</t>
  </si>
  <si>
    <t>Institut Teknologi Sepuluh Nopember (ITS Surabaya)</t>
  </si>
  <si>
    <t>Jadavpur University</t>
  </si>
  <si>
    <t>Jinan University (China)</t>
  </si>
  <si>
    <t>Jouf University</t>
  </si>
  <si>
    <t>Kagoshima University</t>
  </si>
  <si>
    <t>Khoja Akhmet Yassawi International Kazakh-Turkish University</t>
  </si>
  <si>
    <t>King Khalid University</t>
  </si>
  <si>
    <t>National Technical University of Ukraine "Igor Sikorsky Kyiv Polytechnic Institute"</t>
  </si>
  <si>
    <t>Pavol Jozef Šafárik University in Košice</t>
  </si>
  <si>
    <t>Princess Nourah bint Abdulrahman University</t>
  </si>
  <si>
    <t>Ritsumeikan University</t>
  </si>
  <si>
    <t xml:space="preserve">Southern Cross University </t>
  </si>
  <si>
    <t>Stevens Institute of Technology</t>
  </si>
  <si>
    <t>Tallinn University of Technology (TalTech)</t>
  </si>
  <si>
    <t>Tokushima University</t>
  </si>
  <si>
    <t>Tokyo Metropolitan University</t>
  </si>
  <si>
    <t xml:space="preserve">Tokyo University of Agriculture and Technology </t>
  </si>
  <si>
    <t>Universidad Católica del Uruguay (UCU)</t>
  </si>
  <si>
    <t>Universidad Central de Venezuela</t>
  </si>
  <si>
    <t>Universidad Iberoamericana IBERO</t>
  </si>
  <si>
    <t>Universidad San Francisco de Quito (USFQ)</t>
  </si>
  <si>
    <t>Universidad de La Sabana</t>
  </si>
  <si>
    <t xml:space="preserve">Universidade Federal de Minas Gerais      </t>
  </si>
  <si>
    <t>Universiti Tenaga Nasional (UNITEN)</t>
  </si>
  <si>
    <t>University of Bradford</t>
  </si>
  <si>
    <t>University of Cincinnati</t>
  </si>
  <si>
    <t>University of Haifa</t>
  </si>
  <si>
    <t>University of Kentucky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</si>
  <si>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</si>
  <si>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</si>
  <si>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</si>
  <si>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</si>
  <si>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</si>
  <si>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</si>
  <si>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</si>
  <si>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 xml:space="preserve">University of South Bohemia in České Budějovice </t>
  </si>
  <si>
    <t>University of South Carolina</t>
  </si>
  <si>
    <t>University of Trieste</t>
  </si>
  <si>
    <t>University of Vermont</t>
  </si>
  <si>
    <t>University of Westminster</t>
  </si>
  <si>
    <t>University of the Basque Country</t>
  </si>
  <si>
    <t xml:space="preserve">Victoria University </t>
  </si>
  <si>
    <t>Vilnius Gediminas Technical University (VILNIUS TECH)</t>
  </si>
  <si>
    <t>Virginia Commonwealth University</t>
  </si>
  <si>
    <t>Zayed University</t>
  </si>
  <si>
    <t>Beijing University of Technology</t>
  </si>
  <si>
    <t>Belarusian National Technical University (BNTU)</t>
  </si>
  <si>
    <t>CY Cergy Paris University</t>
  </si>
  <si>
    <t>Chonnam National University</t>
  </si>
  <si>
    <t>Chungnam National University</t>
  </si>
  <si>
    <t>Clark University</t>
  </si>
  <si>
    <t xml:space="preserve">Dankook University </t>
  </si>
  <si>
    <t>Florida International University</t>
  </si>
  <si>
    <t>Howard University</t>
  </si>
  <si>
    <t>Instituto Politécnico Nacional (IPN)</t>
  </si>
  <si>
    <t>Instituto Tecnológico Autónomo de México (ITAM)</t>
  </si>
  <si>
    <t>Instituto Tecnológico de Buenos Aires (ITBA)</t>
  </si>
  <si>
    <t xml:space="preserve">Keele University </t>
  </si>
  <si>
    <t>Lanzhou University</t>
  </si>
  <si>
    <t>Lobachevsky University</t>
  </si>
  <si>
    <t>Manipal Academy of Higher Education, Manipal, Karnataka, India</t>
  </si>
  <si>
    <t>Memorial University of Newfoundland</t>
  </si>
  <si>
    <t>Michigan Technological University</t>
  </si>
  <si>
    <t>Middlesex University</t>
  </si>
  <si>
    <t xml:space="preserve">Osaka Prefecture University </t>
  </si>
  <si>
    <t>Paris Lodron University of Salzburg</t>
  </si>
  <si>
    <t xml:space="preserve">Philipps-Universität Marburg </t>
  </si>
  <si>
    <t>Pontificia Universidad Católica de Valparaíso</t>
  </si>
  <si>
    <t>Riga Technical University</t>
  </si>
  <si>
    <t>Saint Petersburg Electrotechnical University ETU-LETI</t>
  </si>
  <si>
    <t>Shiraz University</t>
  </si>
  <si>
    <t>Syracuse University</t>
  </si>
  <si>
    <t>Temple University</t>
  </si>
  <si>
    <t>Universidad Adolfo Ibáñez</t>
  </si>
  <si>
    <t>Universidad Autonoma Chapingo</t>
  </si>
  <si>
    <t>Universidad Católica Andres Bello</t>
  </si>
  <si>
    <t>Universidad de San Andrés - UdeSA</t>
  </si>
  <si>
    <t>Universidad de la República (Udelar)</t>
  </si>
  <si>
    <t>Universidad del Rosario</t>
  </si>
  <si>
    <t xml:space="preserve">Universidade Federal do Rio Grande Do Sul </t>
  </si>
  <si>
    <t>Universidade de Santiago de Compostela</t>
  </si>
  <si>
    <t>Universitas Padjadjaran (UNPAD)</t>
  </si>
  <si>
    <t>Universitat Rovira i Virgili</t>
  </si>
  <si>
    <t>University Duesseldorf</t>
  </si>
  <si>
    <t>University of Denver</t>
  </si>
  <si>
    <t>University of Houston</t>
  </si>
  <si>
    <t>University of Hyderabad</t>
  </si>
  <si>
    <t>University of Siena</t>
  </si>
  <si>
    <t>University of Windsor</t>
  </si>
  <si>
    <t>Université Côte d'Azur</t>
  </si>
  <si>
    <t>Université de Lille</t>
  </si>
  <si>
    <t>Université de Sherbrooke</t>
  </si>
  <si>
    <t>Université de Sousse</t>
  </si>
  <si>
    <t>AGH University of Science and Technology</t>
  </si>
  <si>
    <t>Karaganda Buketov University</t>
  </si>
  <si>
    <t>Adam Mickiewicz University, Poznań</t>
  </si>
  <si>
    <t>Ain Shams University in Cairo (ASU, Cairo)</t>
  </si>
  <si>
    <t>Australian Catholic University</t>
  </si>
  <si>
    <t>Bangladesh University of Engineering and Technology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</si>
  <si>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</si>
  <si>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</si>
  <si>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</si>
  <si>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</si>
  <si>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</si>
  <si>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Bournemouth University</t>
  </si>
  <si>
    <t>Budapest University of Technology and Economics</t>
  </si>
  <si>
    <t xml:space="preserve">Ca' Foscari University of Venice </t>
  </si>
  <si>
    <t>Catania University</t>
  </si>
  <si>
    <t>Chandigarh University</t>
  </si>
  <si>
    <t>Chang Jung Christian University</t>
  </si>
  <si>
    <t xml:space="preserve">Charles Sturt University </t>
  </si>
  <si>
    <t>China University of Mining and Technology</t>
  </si>
  <si>
    <t>Clarkson University</t>
  </si>
  <si>
    <t>Clemson University</t>
  </si>
  <si>
    <t>College of William and Mary</t>
  </si>
  <si>
    <t>Cracow University of Technology (Politechnika Krakowska)</t>
  </si>
  <si>
    <t>Czech University of Life Sciences in Prague</t>
  </si>
  <si>
    <t>De La Salle University</t>
  </si>
  <si>
    <t>De Montfort University</t>
  </si>
  <si>
    <t>Diponegoro University</t>
  </si>
  <si>
    <t>Donghua University</t>
  </si>
  <si>
    <t>Duy Tan University</t>
  </si>
  <si>
    <t>Edinburgh Napier University</t>
  </si>
  <si>
    <t>Gdańsk University of Technology</t>
  </si>
  <si>
    <t>Georgia State University</t>
  </si>
  <si>
    <t>German Jordanian University</t>
  </si>
  <si>
    <t>Gulf University for Science and Technology</t>
  </si>
  <si>
    <t xml:space="preserve">Hacettepe University </t>
  </si>
  <si>
    <t>Harbin Engineering University</t>
  </si>
  <si>
    <t>ITESO, Universidad Jesuita de Guadalajara</t>
  </si>
  <si>
    <t>Indian Institute of Technology Bhubaneswar</t>
  </si>
  <si>
    <t>Indiana University–Purdue University Indianapolis</t>
  </si>
  <si>
    <t>Instituto Tecnológico de Santo Domingo (INTEC)</t>
  </si>
  <si>
    <t>International Christian University</t>
  </si>
  <si>
    <t>Islamic University of Madinah</t>
  </si>
  <si>
    <t>Istanbul University</t>
  </si>
  <si>
    <t>Jamia Millia Islamia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</si>
  <si>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</si>
  <si>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</si>
  <si>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</si>
  <si>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</si>
  <si>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Kazakh-British Technical University</t>
  </si>
  <si>
    <t>Khon Kaen University</t>
  </si>
  <si>
    <t>King Faisal University</t>
  </si>
  <si>
    <t xml:space="preserve">King Mongkut's University of Technology Thonburi </t>
  </si>
  <si>
    <t>Kyrgyz-Turkish Manas University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</si>
  <si>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</si>
  <si>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</si>
  <si>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</si>
  <si>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</si>
  <si>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</si>
  <si>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</si>
  <si>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</si>
  <si>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</t>
  </si>
  <si>
    <t>Maynooth University</t>
  </si>
  <si>
    <t>Mendel University in Brno</t>
  </si>
  <si>
    <t>NJSC KIMEP University</t>
  </si>
  <si>
    <t>Nanjing Agricultural University</t>
  </si>
  <si>
    <t>Nanjing University of Aeronautics and Astronautics</t>
  </si>
  <si>
    <t>National Chung Cheng University</t>
  </si>
  <si>
    <t>National Institute of Technology, Tiruchirappalli</t>
  </si>
  <si>
    <t xml:space="preserve">Nicolaus Copernicus University </t>
  </si>
  <si>
    <t>Northern Borders University</t>
  </si>
  <si>
    <t>Northwest Agriculture and Forestry University</t>
  </si>
  <si>
    <t>Northwest University (China)</t>
  </si>
  <si>
    <t>Notre Dame University-Louaize NDU</t>
  </si>
  <si>
    <t>Nottingham Trent University</t>
  </si>
  <si>
    <t>Novosibirsk State Technical University</t>
  </si>
  <si>
    <t xml:space="preserve">Oklahoma State University </t>
  </si>
  <si>
    <t>Perm State National Research University</t>
  </si>
  <si>
    <t>Pondicherry University</t>
  </si>
  <si>
    <t>Pontificia Universidad Católica del Ecuador (PUCE)</t>
  </si>
  <si>
    <t>Pontifícia Universidade Católica de São Paulo</t>
  </si>
  <si>
    <t>Poznan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</si>
  <si>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</si>
  <si>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</si>
  <si>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</si>
  <si>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</si>
  <si>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</si>
  <si>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</si>
  <si>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 xml:space="preserve">Ritsumeikan Asia Pacific University </t>
  </si>
  <si>
    <t>Robert Gordon University</t>
  </si>
  <si>
    <t>Russian Presidential Academy of National Economy and Public Administration</t>
  </si>
  <si>
    <t>Russian-Armenian University (RAU)</t>
  </si>
  <si>
    <t>Rutgers University–Newark</t>
  </si>
  <si>
    <t>Toronto Metropolitan University</t>
  </si>
  <si>
    <t>Saint-Petersburg Mining University</t>
  </si>
  <si>
    <t xml:space="preserve">Shinshu University </t>
  </si>
  <si>
    <t>Shoolini University of Biotechnology and Management Sciences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</si>
  <si>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</si>
  <si>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</si>
  <si>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</si>
  <si>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</si>
  <si>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Sumy State University</t>
  </si>
  <si>
    <t>MATE Hungarian University of Agriculture and Life Sciences</t>
  </si>
  <si>
    <t>Szechenyi Istvan University (University of Gyor)</t>
  </si>
  <si>
    <t>TU Dortmund University</t>
  </si>
  <si>
    <t>Technical University of Kosice</t>
  </si>
  <si>
    <t>Technical University of Liberec</t>
  </si>
  <si>
    <t>Technological University Dublin</t>
  </si>
  <si>
    <t>Tecnológico de Costa Rica -TEC</t>
  </si>
  <si>
    <t>Tokyo University of Science</t>
  </si>
  <si>
    <t>UNIVERSITY OF GDANSK</t>
  </si>
  <si>
    <t>Ufa State Aviation Technical University (USATU)</t>
  </si>
  <si>
    <t>Universidad Autónoma Metropolitana (UAM)</t>
  </si>
  <si>
    <t>Universidad Autónoma del Estado de Hidalgo (UAEH)</t>
  </si>
  <si>
    <t>Universidad Autónoma del Estado de México (UAEMex)</t>
  </si>
  <si>
    <t>Universidad Diego Portales (UDP)</t>
  </si>
  <si>
    <t>Universidad EAFIT</t>
  </si>
  <si>
    <t>Universidad Nacional Mayor de San Marcos</t>
  </si>
  <si>
    <t>Universidad Nacional de Córdoba - UNC</t>
  </si>
  <si>
    <t>Universidad Nacional de Rosario (UNR)</t>
  </si>
  <si>
    <t>Universidad Nacional de San Luis</t>
  </si>
  <si>
    <t>Universidad Simón Bolívar (USB)</t>
  </si>
  <si>
    <t>Universidad Tecnológica Nacional (UTN)</t>
  </si>
  <si>
    <t>Universidad Torcuato Di Tella</t>
  </si>
  <si>
    <t>Universidad de Guadalajara (UDG)</t>
  </si>
  <si>
    <t>Universidad de Los Andes - (ULA) Mérida</t>
  </si>
  <si>
    <t>Universidad de Oriente, Santiago de Cuba</t>
  </si>
  <si>
    <t>Universidad de las Américas Puebla (UDLAP)</t>
  </si>
  <si>
    <t>Universidad de los Andes - Chile</t>
  </si>
  <si>
    <t>Universidad del Valle</t>
  </si>
  <si>
    <t>Universidade Católica Portuguesa - UCP</t>
  </si>
  <si>
    <t xml:space="preserve">Universidade Federal de Santa Catarina </t>
  </si>
  <si>
    <t>Universidade Federal de São Carlos (UFSCar)</t>
  </si>
  <si>
    <t>Universidade Federal do Paraná - UFPR</t>
  </si>
  <si>
    <t>Universidade de Brasília</t>
  </si>
  <si>
    <t>Universita' Politecnica delle Marche</t>
  </si>
  <si>
    <t>Universita' degli Studi di Ferrara</t>
  </si>
  <si>
    <t xml:space="preserve">Universitas Brawijaya </t>
  </si>
  <si>
    <t>Universiti Malaysia Pahang</t>
  </si>
  <si>
    <t>Universiti Malaysia Perlis</t>
  </si>
  <si>
    <t>Universiti Pendidikan Sultan Idris (UPSI)</t>
  </si>
  <si>
    <t>Universiti Tunku Abdul Rahman (UTAR)</t>
  </si>
  <si>
    <t>University at Albany SUNY</t>
  </si>
  <si>
    <t>University of Alicante</t>
  </si>
  <si>
    <t>University of Baghdad</t>
  </si>
  <si>
    <t>University of Bahrain</t>
  </si>
  <si>
    <t>University of Bari</t>
  </si>
  <si>
    <t>University of Brescia</t>
  </si>
  <si>
    <t>University of Brighton</t>
  </si>
  <si>
    <t>University of Calcutta</t>
  </si>
  <si>
    <t>University of Central Florida</t>
  </si>
  <si>
    <t>University of Central Lancashire</t>
  </si>
  <si>
    <t>University of Dhaka</t>
  </si>
  <si>
    <t>University of Dubai</t>
  </si>
  <si>
    <t>University of East London</t>
  </si>
  <si>
    <t>University of Engineering &amp; Technology (UET) Lahore</t>
  </si>
  <si>
    <t>University of Greenwich</t>
  </si>
  <si>
    <t>University of Hartford</t>
  </si>
  <si>
    <t>University of Hertfordshire</t>
  </si>
  <si>
    <t>University of Hohenheim</t>
  </si>
  <si>
    <t>University of Hradec Kralove</t>
  </si>
  <si>
    <t xml:space="preserve">University of Idaho </t>
  </si>
  <si>
    <t>University of Kwazulu-Natal</t>
  </si>
  <si>
    <t>University of Lincoln</t>
  </si>
  <si>
    <t>University of Lodz</t>
  </si>
  <si>
    <t>University of Louisville College of Business</t>
  </si>
  <si>
    <t>University of Malta</t>
  </si>
  <si>
    <t>University of Maribor</t>
  </si>
  <si>
    <t>University of Maryland, Baltimore County</t>
  </si>
  <si>
    <t>University of Messina (UniME)</t>
  </si>
  <si>
    <t>University of Mississippi</t>
  </si>
  <si>
    <t>University of Modena and Reggio Emilia</t>
  </si>
  <si>
    <t>University of Murcia</t>
  </si>
  <si>
    <t>University of New England Australia</t>
  </si>
  <si>
    <t>University of New Hampshire</t>
  </si>
  <si>
    <t>University of Parma</t>
  </si>
  <si>
    <t>University of Patras</t>
  </si>
  <si>
    <t>University of Peshawar</t>
  </si>
  <si>
    <t>University of Salford</t>
  </si>
  <si>
    <t>University of Santo Tomas</t>
  </si>
  <si>
    <t xml:space="preserve">University of Seoul </t>
  </si>
  <si>
    <t>University of Tulsa</t>
  </si>
  <si>
    <t>University of Tyumen</t>
  </si>
  <si>
    <t>University of Wroclaw</t>
  </si>
  <si>
    <t>University of Wyoming</t>
  </si>
  <si>
    <t>University of Zagreb</t>
  </si>
  <si>
    <t>University of the Punjab</t>
  </si>
  <si>
    <t>University of the West of England</t>
  </si>
  <si>
    <t>University of Zilina</t>
  </si>
  <si>
    <t>Università degli Studi di Perugia</t>
  </si>
  <si>
    <t>Università degli studi Roma Tre</t>
  </si>
  <si>
    <t>Universität Duisburg-Essen</t>
  </si>
  <si>
    <t>Université de Lorraine</t>
  </si>
  <si>
    <t>Nantes University</t>
  </si>
  <si>
    <t>Université de Rennes 1</t>
  </si>
  <si>
    <t>Verona University</t>
  </si>
  <si>
    <t>Viet Nam National University Ho Chi Minh City (VNU-HCM)</t>
  </si>
  <si>
    <t xml:space="preserve">Vietnam National University, Hanoi </t>
  </si>
  <si>
    <t>Vytautas Magnus University</t>
  </si>
  <si>
    <t>Worcester Polytechnic Institute</t>
  </si>
  <si>
    <t>Wroclaw University of Science and Technology (WRUST)</t>
  </si>
  <si>
    <t>Wuhan University of Technology</t>
  </si>
  <si>
    <t xml:space="preserve">Yamaguchi University </t>
  </si>
  <si>
    <t>Yerevan State University</t>
  </si>
  <si>
    <t xml:space="preserve">Yeungnam University </t>
  </si>
  <si>
    <t>Yokohama National University</t>
  </si>
  <si>
    <t>Zhengzhou University</t>
  </si>
  <si>
    <t>Al-Quds University</t>
  </si>
  <si>
    <t xml:space="preserve">Alexandria University </t>
  </si>
  <si>
    <t>Aligarh Muslim University</t>
  </si>
  <si>
    <t>Amity University</t>
  </si>
  <si>
    <t>Amrita Vishwa Vidyapeetham</t>
  </si>
  <si>
    <t>An-Najah National University</t>
  </si>
  <si>
    <t>Ankara Üniversitesi</t>
  </si>
  <si>
    <t>Asia University Taiwan</t>
  </si>
  <si>
    <t xml:space="preserve">Assiut University </t>
  </si>
  <si>
    <t>Athens University of Economics and Business</t>
  </si>
  <si>
    <t>Auburn University</t>
  </si>
  <si>
    <t>Azerbaijan State University of Economics</t>
  </si>
  <si>
    <t>BRAC University</t>
  </si>
  <si>
    <t>Babes-Bolyai University</t>
  </si>
  <si>
    <t>Baku State University</t>
  </si>
  <si>
    <t>Banaras Hindu University</t>
  </si>
  <si>
    <t>Baylor University</t>
  </si>
  <si>
    <t>Belarusian State University of Informatics and Radioelectronics</t>
  </si>
  <si>
    <t>Benemerita Universidad Autonoma de Puebla</t>
  </si>
  <si>
    <t>Bielefeld University</t>
  </si>
  <si>
    <t>Bina Nusantara University (BINUS)</t>
  </si>
  <si>
    <t>Binghamton University SUNY</t>
  </si>
  <si>
    <t>Birla Institute of Technology and Science, Pilani</t>
  </si>
  <si>
    <t xml:space="preserve">Birmingham City University </t>
  </si>
  <si>
    <t>Brigham Young University</t>
  </si>
  <si>
    <t>Brock University</t>
  </si>
  <si>
    <t>CEU Universities</t>
  </si>
  <si>
    <t>COMSATS University Islamabad</t>
  </si>
  <si>
    <t>The City College of New York</t>
  </si>
  <si>
    <t>Canterbury Christ Church University</t>
  </si>
  <si>
    <t>Chungbuk National University</t>
  </si>
  <si>
    <t>Corvinus University of Budapest</t>
  </si>
  <si>
    <t>Doshisha University</t>
  </si>
  <si>
    <t>Escuela Politécnica Nacional</t>
  </si>
  <si>
    <t>Escuela Superior Politécnica del Litoral (ESPOL)</t>
  </si>
  <si>
    <t>Financial University under the Government of the Russian Federation</t>
  </si>
  <si>
    <t xml:space="preserve">Fordham University </t>
  </si>
  <si>
    <t>Future University in Egypt</t>
  </si>
  <si>
    <t>Gazi Üniversitesi</t>
  </si>
  <si>
    <t>George Mason University</t>
  </si>
  <si>
    <t>Glasgow Caledonian University</t>
  </si>
  <si>
    <t>Harper Adams University</t>
  </si>
  <si>
    <t>Huazhong Agricultural University</t>
  </si>
  <si>
    <t>Imam Mohammad Ibn Saud Islamic University – IMSIU</t>
  </si>
  <si>
    <t xml:space="preserve">Istanbul Aydin University  </t>
  </si>
  <si>
    <t>Ivan Franko National University of Lviv</t>
  </si>
  <si>
    <t xml:space="preserve">Jeju National University </t>
  </si>
  <si>
    <t>Jiangnan University</t>
  </si>
  <si>
    <t xml:space="preserve">Kangwon National University </t>
  </si>
  <si>
    <t>Kazakh Ablai Khan University of International Relations and World Languages</t>
  </si>
  <si>
    <t>Kazan National Research Technological University</t>
  </si>
  <si>
    <t>Kent State University</t>
  </si>
  <si>
    <t>Kharkiv National University of Radio Electronics</t>
  </si>
  <si>
    <t xml:space="preserve">Kookmin University </t>
  </si>
  <si>
    <t>Kuwait University</t>
  </si>
  <si>
    <t>Kyoto Institute of Technology</t>
  </si>
  <si>
    <t xml:space="preserve">Kyushu Institute of Technology </t>
  </si>
  <si>
    <t>Leeds Beckett University</t>
  </si>
  <si>
    <t>Marquette University</t>
  </si>
  <si>
    <t>Mendeleev University of Chemical Technology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</si>
  <si>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</si>
  <si>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</si>
  <si>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</si>
  <si>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</si>
  <si>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</si>
  <si>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Nagoya Institute of Technology (NIT)</t>
  </si>
  <si>
    <t>Nanjing Normal University</t>
  </si>
  <si>
    <t>National Taiwan Ocean University</t>
  </si>
  <si>
    <t>National University of Kyiv-Mohyla Academy (NaUKMA)</t>
  </si>
  <si>
    <t>North South University</t>
  </si>
  <si>
    <t>North-West University</t>
  </si>
  <si>
    <t>Ocean University of China</t>
  </si>
  <si>
    <t>Odessa I.I.Mechnikov National University</t>
  </si>
  <si>
    <t>Ohio University</t>
  </si>
  <si>
    <t>Paul Valéry University Montpellier</t>
  </si>
  <si>
    <t>Rochester Institute of Technology (RIT)</t>
  </si>
  <si>
    <t>Saitama University</t>
  </si>
  <si>
    <t>San Diego State University</t>
  </si>
  <si>
    <t>Sathyabama Institute of Science and Technology (Deemed to be University)</t>
  </si>
  <si>
    <t>Seattle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</si>
  <si>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</si>
  <si>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</si>
  <si>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</si>
  <si>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</si>
  <si>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</si>
  <si>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Siksha ‘O’ Anusandhan (Deemed to be University), SOA</t>
  </si>
  <si>
    <t>Silesian University of Technology</t>
  </si>
  <si>
    <t xml:space="preserve">Sookmyung Women's University </t>
  </si>
  <si>
    <t>Taibah University</t>
  </si>
  <si>
    <t xml:space="preserve">Tallinn University </t>
  </si>
  <si>
    <t>Technical University of Lublin</t>
  </si>
  <si>
    <t>Telkom University</t>
  </si>
  <si>
    <t>Texas Tech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</si>
  <si>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</si>
  <si>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</si>
  <si>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</si>
  <si>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</si>
  <si>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Alabama</t>
  </si>
  <si>
    <t>The University of Lahore</t>
  </si>
  <si>
    <t>The University of Northampton</t>
  </si>
  <si>
    <t>Tokai University</t>
  </si>
  <si>
    <t>Tomas Bata University in Zlin</t>
  </si>
  <si>
    <t>Ton Duc Thang University</t>
  </si>
  <si>
    <t>Universidad Andrés Bello</t>
  </si>
  <si>
    <t>Universidad Austral de Chile</t>
  </si>
  <si>
    <t>Universidad Autónoma de Aguascalientes (UAA)</t>
  </si>
  <si>
    <t>Universidad Autónoma de Nuevo León</t>
  </si>
  <si>
    <t>Universidad Industrial de Santander - UIS</t>
  </si>
  <si>
    <t xml:space="preserve"> ULACIT - Universidad Latinoamericana de Ciencia y Tecnología, Costa Rica</t>
  </si>
  <si>
    <t>Universidad Nacional Agraria la Molina</t>
  </si>
  <si>
    <t>Universidad Nacional de Cuyo</t>
  </si>
  <si>
    <t>Universidad Nacional de Río Cuarto - UNRC</t>
  </si>
  <si>
    <t>Universidad Nacional de la Asunción</t>
  </si>
  <si>
    <t>Universidad Nacional Costa Rica</t>
  </si>
  <si>
    <t>Universidad Peruana de Ciencias Aplicadas</t>
  </si>
  <si>
    <t>Universidad Rey Juan Carlos</t>
  </si>
  <si>
    <t>Universidad Tecnológica de Panamá (UTP)</t>
  </si>
  <si>
    <t>Universidad Técnica Federico Santa María (USM)</t>
  </si>
  <si>
    <t>Universidad de Castilla-La Mancha</t>
  </si>
  <si>
    <t>Universidad de Córdoba - Colombia</t>
  </si>
  <si>
    <t>Universidad de Lima</t>
  </si>
  <si>
    <t>Universidad de Monterrey (UDEM)</t>
  </si>
  <si>
    <t>Universidad de Oviedo</t>
  </si>
  <si>
    <t>Universidad de Talca</t>
  </si>
  <si>
    <t>Universidad de Valladolid</t>
  </si>
  <si>
    <t>Universidad de Valparaíso (UV)</t>
  </si>
  <si>
    <t xml:space="preserve">Universidad del Norte </t>
  </si>
  <si>
    <t>Universidad del Pacífico</t>
  </si>
  <si>
    <t>Universidade Federal de Juiz de Fora- (UFJF)</t>
  </si>
  <si>
    <t xml:space="preserve">Universidade Federal de Pelotas </t>
  </si>
  <si>
    <t xml:space="preserve">Universidade Federal de Pernambuco (UFPE) </t>
  </si>
  <si>
    <t xml:space="preserve">Universidade da Coruña </t>
  </si>
  <si>
    <t>Universidade de Vigo</t>
  </si>
  <si>
    <t>Universidade do Estado do Rio de Janeiro (UERJ)</t>
  </si>
  <si>
    <t>Universitas Hasanuddin</t>
  </si>
  <si>
    <t>Universitas Sebelas Maret</t>
  </si>
  <si>
    <t>Universiti Kuala Lumpur (UniKL)</t>
  </si>
  <si>
    <t>Universiti Malaysia Sabah (UMS)</t>
  </si>
  <si>
    <t>Universiti Malaysia Sarawak (UNIMAS)</t>
  </si>
  <si>
    <t>Universiti Malaysia Terengganu (UMT)</t>
  </si>
  <si>
    <t>Universiti Tun Hussein Onn  Malaysia (UTHM)</t>
  </si>
  <si>
    <t xml:space="preserve">University of Agriculture, Faisalabad </t>
  </si>
  <si>
    <t xml:space="preserve">University of Arkansas Fayetteville </t>
  </si>
  <si>
    <t>University of Belgrade</t>
  </si>
  <si>
    <t>University of Bialystok</t>
  </si>
  <si>
    <t>University of Bucharest</t>
  </si>
  <si>
    <t>University of Calabria</t>
  </si>
  <si>
    <t>University of Derby</t>
  </si>
  <si>
    <t>University of Hawaii at Hilo</t>
  </si>
  <si>
    <t>University of Kufa</t>
  </si>
  <si>
    <t>University of Latvia</t>
  </si>
  <si>
    <t xml:space="preserve">University of Miskolc </t>
  </si>
  <si>
    <t>University of Missouri Saint Louis</t>
  </si>
  <si>
    <t>University of Missouri, Kansas City</t>
  </si>
  <si>
    <t xml:space="preserve">University of Montana Missoula </t>
  </si>
  <si>
    <t>University of Mumbai</t>
  </si>
  <si>
    <t>University of Nairobi</t>
  </si>
  <si>
    <t>University of Naples Parthenope</t>
  </si>
  <si>
    <t>University of North Texas</t>
  </si>
  <si>
    <t>University of Ostrava</t>
  </si>
  <si>
    <t>University of Palermo</t>
  </si>
  <si>
    <t>University of Pannonia</t>
  </si>
  <si>
    <t>University of Pardubice</t>
  </si>
  <si>
    <t xml:space="preserve">University of Peradeniya </t>
  </si>
  <si>
    <t>University of Primorska</t>
  </si>
  <si>
    <t>University of Regina</t>
  </si>
  <si>
    <t xml:space="preserve">University of Rhode Island </t>
  </si>
  <si>
    <t>University of Rijeka</t>
  </si>
  <si>
    <t>University of Salerno</t>
  </si>
  <si>
    <t>University of San Diego</t>
  </si>
  <si>
    <t>University of San Francisco</t>
  </si>
  <si>
    <t>University of Texas at San Antonio</t>
  </si>
  <si>
    <t>University of Toledo</t>
  </si>
  <si>
    <t>University of Warmia and Mazury in Olsztyn</t>
  </si>
  <si>
    <t xml:space="preserve">University of Wisconsin Milwaukee </t>
  </si>
  <si>
    <t>University of Wolverhampton</t>
  </si>
  <si>
    <t>University of the Pacific</t>
  </si>
  <si>
    <t xml:space="preserve">University of the Sunshine Coast </t>
  </si>
  <si>
    <t>University of the Western Cape</t>
  </si>
  <si>
    <t>Università degli Studi della Tuscia (University of Tuscia)</t>
  </si>
  <si>
    <t>Università degli Studi di Udine</t>
  </si>
  <si>
    <t>Universität Siegen</t>
  </si>
  <si>
    <t>Université Lumière Lyon 2</t>
  </si>
  <si>
    <t>Université Toulouse 1 Capitole</t>
  </si>
  <si>
    <t>Université de Poitiers</t>
  </si>
  <si>
    <t>Université Toulouse - Jean Jaurès</t>
  </si>
  <si>
    <t xml:space="preserve">Utah State University </t>
  </si>
  <si>
    <t>Vancouver Island University</t>
  </si>
  <si>
    <t>Vellore Institute of Technology (VIT), Vellore, India</t>
  </si>
  <si>
    <t>Voronezh State University</t>
  </si>
  <si>
    <t>Warsaw University of Life Sciences  SGGW (WULS-SGGW)</t>
  </si>
  <si>
    <t>West Virginia University</t>
  </si>
  <si>
    <t>Western Michigan University</t>
  </si>
  <si>
    <t>Xi'an Jiaotong Liverpool University</t>
  </si>
  <si>
    <t>Yildiz Technical University</t>
  </si>
  <si>
    <t xml:space="preserve"> Don State Technical University</t>
  </si>
  <si>
    <t>Akdeniz Üniversitesi</t>
  </si>
  <si>
    <t>Al-Azhar University</t>
  </si>
  <si>
    <t>Al-Balqa Applied University</t>
  </si>
  <si>
    <t>Alexandru Ioan Cuza University</t>
  </si>
  <si>
    <t>Anadolu University</t>
  </si>
  <si>
    <t>Aoyama Gakuin University</t>
  </si>
  <si>
    <t xml:space="preserve">Bahauddin Zakariya University </t>
  </si>
  <si>
    <t>Birzeit university</t>
  </si>
  <si>
    <t>British University in Egypt</t>
  </si>
  <si>
    <t>California Polytechnic State University</t>
  </si>
  <si>
    <t>California State University - Los Angeles</t>
  </si>
  <si>
    <t>Universidad Católica de Córdoba</t>
  </si>
  <si>
    <t>Central Michigan University</t>
  </si>
  <si>
    <t>China University of Political Science and Law</t>
  </si>
  <si>
    <t>Chung Yuan Christian University</t>
  </si>
  <si>
    <t>Cleveland State University</t>
  </si>
  <si>
    <t>Dokuz Eylul Universitesi</t>
  </si>
  <si>
    <t>EGE UNIVERSITY</t>
  </si>
  <si>
    <t>Feng Chia University</t>
  </si>
  <si>
    <t>Florida Atlantic University - Boca Raton</t>
  </si>
  <si>
    <t>Fu Jen Catholic University</t>
  </si>
  <si>
    <t>Fundación Universidad de Bogotá Jorge Tadeo Lozano</t>
  </si>
  <si>
    <t>Gebze Technical University (GTU)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</si>
  <si>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</si>
  <si>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</si>
  <si>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</si>
  <si>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</si>
  <si>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</si>
  <si>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Humboldt State University</t>
  </si>
  <si>
    <t>Illinois State University</t>
  </si>
  <si>
    <t>Indiana State University</t>
  </si>
  <si>
    <t>International Islamic University, Islamabad (IIU)</t>
  </si>
  <si>
    <t>Irkutsk State University</t>
  </si>
  <si>
    <t>Istanbul Bilgi Üniversitesi</t>
  </si>
  <si>
    <t>Izmir Institute of Technology (IZTECH)</t>
  </si>
  <si>
    <t>Jamia Hamdard</t>
  </si>
  <si>
    <t>Kindai University (Kinki University)</t>
  </si>
  <si>
    <t>King Mongkut's Institute of Technology Ladkrabang</t>
  </si>
  <si>
    <t>Kwansei Gakuin University</t>
  </si>
  <si>
    <t>Lucian Blaga University of Sibiu</t>
  </si>
  <si>
    <t>MIREA - Russian Technological University</t>
  </si>
  <si>
    <t>Makerere University</t>
  </si>
  <si>
    <t>Mansoura University</t>
  </si>
  <si>
    <t>Marmara University</t>
  </si>
  <si>
    <t>Meiji University</t>
  </si>
  <si>
    <t>Miami University</t>
  </si>
  <si>
    <t>Moscow City University</t>
  </si>
  <si>
    <t>Moscow Pedagogical State University</t>
  </si>
  <si>
    <t>National Dong Hwa University</t>
  </si>
  <si>
    <t>National Research University Moscow Power Engineering Institute (MPEI)</t>
  </si>
  <si>
    <t>National Taipei University</t>
  </si>
  <si>
    <t>National University of Life and Environmental sciences of Ukraine</t>
  </si>
  <si>
    <t>Northern Arizona University</t>
  </si>
  <si>
    <t>Nova Southeastern University</t>
  </si>
  <si>
    <t>OSMANIA UNIVERSITY</t>
  </si>
  <si>
    <t>Panjab University</t>
  </si>
  <si>
    <t>Pontificia Universidad Católica Madre y Maestra (PUCMM)</t>
  </si>
  <si>
    <t>Pontifícia Universidade Católica de Campinas</t>
  </si>
  <si>
    <t>Pontifícia Universidade Católica do Paraná</t>
  </si>
  <si>
    <t>Pontifícia Universidade Católica do Rio Grande do Sul, PUCRS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</si>
  <si>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</si>
  <si>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</si>
  <si>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</si>
  <si>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</si>
  <si>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</si>
  <si>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 University–Camden</t>
  </si>
  <si>
    <t>SRM Institute of Science and Technology</t>
  </si>
  <si>
    <t>Saken Seifullin Kazakh Agrotechnical University</t>
  </si>
  <si>
    <t>San Francisco State University</t>
  </si>
  <si>
    <t>Shanghai Normal University</t>
  </si>
  <si>
    <t>Shanghai University of Finance and Economics</t>
  </si>
  <si>
    <t>Shibaura Institute of Technology</t>
  </si>
  <si>
    <t>Slovak University of Agriculture in Nitra</t>
  </si>
  <si>
    <t>Soochow University (Taiwan)</t>
  </si>
  <si>
    <t>Soongsil University</t>
  </si>
  <si>
    <t>Southwest University</t>
  </si>
  <si>
    <t>Stefan cel Mare University of Suceava</t>
  </si>
  <si>
    <t>Suez Canal University</t>
  </si>
  <si>
    <t>Suranaree University of Technology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</si>
  <si>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</si>
  <si>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</si>
  <si>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</si>
  <si>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</si>
  <si>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</si>
  <si>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</si>
  <si>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The University of Texas at Arlington</t>
  </si>
  <si>
    <t>Toraighyrov University</t>
  </si>
  <si>
    <t>Transilvania University of Brasov</t>
  </si>
  <si>
    <t>Tunghai University</t>
  </si>
  <si>
    <t>Universidad Autonoma de Yucatan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</si>
  <si>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</si>
  <si>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</si>
  <si>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</si>
  <si>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</si>
  <si>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Autónoma del Estado de Morelos (UAEM)</t>
  </si>
  <si>
    <t>Universidad Bernardo O'Higgins</t>
  </si>
  <si>
    <t xml:space="preserve">Universidad Católica de Colombia </t>
  </si>
  <si>
    <t>Universidad Católica de la Santísima Concepción (UCSC)</t>
  </si>
  <si>
    <t>Universidad Católica del Norte</t>
  </si>
  <si>
    <t xml:space="preserve">Universidad Central de Chile </t>
  </si>
  <si>
    <t>Universidad Central del Ecuador</t>
  </si>
  <si>
    <t>Universidad La Salle, México</t>
  </si>
  <si>
    <t>Universidad Mayor de San Andrés (UMSA)</t>
  </si>
  <si>
    <t>Universidad Metropolitana</t>
  </si>
  <si>
    <t>Universidad Nacional de Mar del Plata</t>
  </si>
  <si>
    <t>Universidad Nacional de Quilmes</t>
  </si>
  <si>
    <t>Universidad Nacional de San Martín (UNSAM)</t>
  </si>
  <si>
    <t>Universidad Nacional de Tucumà¡n</t>
  </si>
  <si>
    <t>Universidad Nacional del Comahue</t>
  </si>
  <si>
    <t>Universidad Nacional del Litoral</t>
  </si>
  <si>
    <t>Universidad Nacional del Sur</t>
  </si>
  <si>
    <t>Universidad Popular Autonoma del Estado de Puebla (UPAEP)</t>
  </si>
  <si>
    <t>Universidad San Ignacio de Loyola</t>
  </si>
  <si>
    <t>Universidad Técnica Particular de Loja</t>
  </si>
  <si>
    <t>Universidad Tecnológica de Pereira</t>
  </si>
  <si>
    <t>Universidad Tecnológica de la Habana José Antonio Echeverría, Cujae</t>
  </si>
  <si>
    <t>Universidad Veracruzana</t>
  </si>
  <si>
    <t xml:space="preserve">Universidad de Caldas </t>
  </si>
  <si>
    <t>Universidad de Carabobo</t>
  </si>
  <si>
    <t xml:space="preserve">Universidad de Cartagena </t>
  </si>
  <si>
    <t>Universidad de Cuenca</t>
  </si>
  <si>
    <t>Universidad de Guanajuato</t>
  </si>
  <si>
    <t>Universidad de La Frontera (UFRO)</t>
  </si>
  <si>
    <t>Universidad de La Salle</t>
  </si>
  <si>
    <t>Universidad de La Serena</t>
  </si>
  <si>
    <t>Universidad de Las Américas Ecuador</t>
  </si>
  <si>
    <t>Universidad de Medellín</t>
  </si>
  <si>
    <t>Universidad de Panamá - UP</t>
  </si>
  <si>
    <t>Universidad de Piura</t>
  </si>
  <si>
    <t>Universidad de Puerto Rico</t>
  </si>
  <si>
    <t>Universidad de San Carlos de Guatemala</t>
  </si>
  <si>
    <t>Universidad de Santander - UDES</t>
  </si>
  <si>
    <t>Universidad de Sonora</t>
  </si>
  <si>
    <t>Universidad de las Fuerzas Armadas ESPE (Ex - Escuela Politécnica del Ejército)</t>
  </si>
  <si>
    <t>Universidad del Bío-Bío</t>
  </si>
  <si>
    <t>Universidad del Cauca</t>
  </si>
  <si>
    <t>Universidad del Desarrollo (UDD)</t>
  </si>
  <si>
    <t>Universidad del Magdalena</t>
  </si>
  <si>
    <t>Universidad del Salvador</t>
  </si>
  <si>
    <t>Universidad del Valle de México (UVM)</t>
  </si>
  <si>
    <t>Universidad del Zulia</t>
  </si>
  <si>
    <t>Universidade Estadual de Londrina</t>
  </si>
  <si>
    <t xml:space="preserve">Universidade Federal Fluminense </t>
  </si>
  <si>
    <t>Universidade Federal da Bahia</t>
  </si>
  <si>
    <t>Universidade Federal da Paraíba</t>
  </si>
  <si>
    <t>Universidade Federal de Goiás</t>
  </si>
  <si>
    <t>Universidade Federal de Santa Maria</t>
  </si>
  <si>
    <t>Universidade Federal de Uberlândia</t>
  </si>
  <si>
    <t>Universidade Federal de Viçosa (UFV)</t>
  </si>
  <si>
    <t>Universidade Federal do Ceará (UFC)</t>
  </si>
  <si>
    <t>Universidade Federal do Estado do Rio de Janeiro</t>
  </si>
  <si>
    <t>Universidade Federal do Pará</t>
  </si>
  <si>
    <t>Universidade Federal do Rio Grande Do Norte</t>
  </si>
  <si>
    <t>Universidade Presbiteriana Mackenzie</t>
  </si>
  <si>
    <t>Universidade do Estado de Santa Catarina</t>
  </si>
  <si>
    <t>Universita' degli Studi "G. d'Annunzio" Chieti Pescara</t>
  </si>
  <si>
    <t>Universitas Andalas</t>
  </si>
  <si>
    <t>Universitas Muhammadiyah Surakarta</t>
  </si>
  <si>
    <t>Universitas Sumatera Utara</t>
  </si>
  <si>
    <t>Universitatea de Vest din Timisoara /  West University of Timisoara</t>
  </si>
  <si>
    <t>University POLITEHNICA of Bucharest</t>
  </si>
  <si>
    <t>Politehnica University Timisoara, UPT</t>
  </si>
  <si>
    <t>University of Babylon</t>
  </si>
  <si>
    <t>University of Basrah</t>
  </si>
  <si>
    <t>University of Central Oklahoma</t>
  </si>
  <si>
    <t>University of Colombo</t>
  </si>
  <si>
    <t>University of Ghana</t>
  </si>
  <si>
    <t>University of International Business and Economics</t>
  </si>
  <si>
    <t>University of Karachi</t>
  </si>
  <si>
    <t>University of Khartoum</t>
  </si>
  <si>
    <t>University of Kragujevac</t>
  </si>
  <si>
    <t>University of Memphis</t>
  </si>
  <si>
    <t>University of Niš</t>
  </si>
  <si>
    <t>University of North Carolina at Charlotte</t>
  </si>
  <si>
    <t>University of North Carolina at Greensboro</t>
  </si>
  <si>
    <t>University of Northern British Columbia</t>
  </si>
  <si>
    <t>University of Novi Sad</t>
  </si>
  <si>
    <t>University of Rzeszów</t>
  </si>
  <si>
    <t xml:space="preserve">University of Sarajevo </t>
  </si>
  <si>
    <t>University of Silesia in Katowice</t>
  </si>
  <si>
    <t>University of South Alabama (USA)</t>
  </si>
  <si>
    <t>University of Split</t>
  </si>
  <si>
    <t xml:space="preserve">University of Texas El Paso </t>
  </si>
  <si>
    <t xml:space="preserve">University of West Bohemia </t>
  </si>
  <si>
    <t>Università degli studi di Bergamo</t>
  </si>
  <si>
    <t>Université Jean Moulin Lyon 3</t>
  </si>
  <si>
    <t>Université Paris-Nanterre</t>
  </si>
  <si>
    <t>Université de Caen Normandie</t>
  </si>
  <si>
    <t>Université de Tunis</t>
  </si>
  <si>
    <t>Université de Tunis El Manar</t>
  </si>
  <si>
    <t>VSB - Technical University of Ostrava</t>
  </si>
  <si>
    <t xml:space="preserve">Western Washington University </t>
  </si>
  <si>
    <t>Yarmouk University</t>
  </si>
  <si>
    <t>Youngsan University</t>
  </si>
  <si>
    <t>Yuan Ze University</t>
  </si>
  <si>
    <t>Zagazig University</t>
  </si>
  <si>
    <t>Óbuda University</t>
  </si>
  <si>
    <t>Ataturk University</t>
  </si>
  <si>
    <t>California State University - Long Beach College of Business Administration</t>
  </si>
  <si>
    <t>Cukurova University</t>
  </si>
  <si>
    <t>Damascus University</t>
  </si>
  <si>
    <t>Erciyes University</t>
  </si>
  <si>
    <t>Pontifícia Universidade Católica do Minas Gerais</t>
  </si>
  <si>
    <t>Sakarya University</t>
  </si>
  <si>
    <t>Sudan University of Science and Technology</t>
  </si>
  <si>
    <t>Universidad Autónoma de Guadalajara (UAG)</t>
  </si>
  <si>
    <t>Universidad Católica Boliviana "San Pablo"</t>
  </si>
  <si>
    <t>Universidad Católica de Santiago de Guayaquil</t>
  </si>
  <si>
    <t>Universidad Católica de Temuco</t>
  </si>
  <si>
    <t>Universidad Mayor de San Simón</t>
  </si>
  <si>
    <t>Universidad de San Nicolás de Hidalgo</t>
  </si>
  <si>
    <t>Universidad Nacional Autónoma de Honduras (UNAH)</t>
  </si>
  <si>
    <t>Universidad Tecnológica de Bolívar</t>
  </si>
  <si>
    <t>Universidad de Tarapaca</t>
  </si>
  <si>
    <t>University of Craiova</t>
  </si>
  <si>
    <t>University of Oradea</t>
  </si>
  <si>
    <t>Université Mohammed V de Rabat</t>
  </si>
  <si>
    <t>min 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</si>
</sst>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423"/>
  <sheetViews>
    <sheetView tabSelected="1" topLeftCell="A48" workbookViewId="0">
      <selection activeCell="N243" sqref="N243"/>
    </sheetView>
  </sheetViews>
  <sheetFormatPr defaultRowHeight="14.4" x14ac:dyDescent="0.3"/>
  <cols>
    <col min="1" max="1" width="7.109375" bestFit="1" customWidth="1"/>
    <col min="2" max="2" width="18.88671875" bestFit="1" customWidth="1"/>
    <col min="3" max="3" width="20.88671875" bestFit="1" customWidth="1"/>
    <col min="4" max="4" width="8" hidden="1" customWidth="1"/>
    <col min="5" max="5" width="39.21875" hidden="1" customWidth="1"/>
    <col min="6" max="6" width="39.21875" customWidth="1"/>
    <col min="7" max="7" width="39.21875" hidden="1" customWidth="1"/>
    <col min="8" max="8" width="5.44140625" hidden="1" customWidth="1"/>
    <col min="9" max="9" width="11.109375" hidden="1" customWidth="1"/>
    <col min="10" max="10" width="17.88671875" hidden="1" customWidth="1"/>
    <col min="11" max="11" width="20.44140625" hidden="1" customWidth="1"/>
    <col min="12" max="12" width="12.88671875" hidden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2483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5328</v>
      </c>
    </row>
    <row r="2" spans="1:13" ht="28.8" hidden="1" x14ac:dyDescent="0.3">
      <c r="A2">
        <v>410</v>
      </c>
      <c r="B2" t="s">
        <v>11</v>
      </c>
      <c r="C2" t="s">
        <v>12</v>
      </c>
      <c r="D2">
        <v>294850</v>
      </c>
      <c r="E2" s="1" t="s">
        <v>2484</v>
      </c>
      <c r="F2" s="1" t="s">
        <v>3906</v>
      </c>
      <c r="G2" s="1" t="s">
        <v>13</v>
      </c>
      <c r="H2" s="1">
        <v>100</v>
      </c>
      <c r="I2" s="1">
        <v>1</v>
      </c>
      <c r="L2" t="s">
        <v>14</v>
      </c>
    </row>
    <row r="3" spans="1:13" ht="28.8" hidden="1" x14ac:dyDescent="0.3">
      <c r="A3">
        <v>95</v>
      </c>
      <c r="B3" t="s">
        <v>15</v>
      </c>
      <c r="C3" t="s">
        <v>12</v>
      </c>
      <c r="D3">
        <v>294561</v>
      </c>
      <c r="E3" s="1" t="s">
        <v>2485</v>
      </c>
      <c r="F3" s="1" t="s">
        <v>3907</v>
      </c>
      <c r="G3" s="1" t="s">
        <v>16</v>
      </c>
      <c r="H3" s="1">
        <v>98.8</v>
      </c>
      <c r="I3" s="1">
        <v>2</v>
      </c>
      <c r="L3" t="s">
        <v>17</v>
      </c>
    </row>
    <row r="4" spans="1:13" ht="28.8" hidden="1" x14ac:dyDescent="0.3">
      <c r="A4">
        <v>573</v>
      </c>
      <c r="B4" t="s">
        <v>11</v>
      </c>
      <c r="C4" t="s">
        <v>18</v>
      </c>
      <c r="D4">
        <v>297282</v>
      </c>
      <c r="E4" s="1" t="s">
        <v>2486</v>
      </c>
      <c r="F4" s="1" t="s">
        <v>3908</v>
      </c>
      <c r="G4" s="1" t="s">
        <v>19</v>
      </c>
      <c r="H4" s="1">
        <v>98.5</v>
      </c>
      <c r="I4" s="1">
        <v>3</v>
      </c>
      <c r="L4" t="s">
        <v>14</v>
      </c>
    </row>
    <row r="5" spans="1:13" ht="28.8" hidden="1" x14ac:dyDescent="0.3">
      <c r="A5">
        <v>478</v>
      </c>
      <c r="B5" t="s">
        <v>15</v>
      </c>
      <c r="C5" t="s">
        <v>20</v>
      </c>
      <c r="D5">
        <v>294654</v>
      </c>
      <c r="E5" s="1" t="s">
        <v>2487</v>
      </c>
      <c r="F5" s="1" t="s">
        <v>3909</v>
      </c>
      <c r="G5" s="1" t="s">
        <v>21</v>
      </c>
      <c r="H5" s="1">
        <v>98.4</v>
      </c>
      <c r="I5" s="1">
        <v>4</v>
      </c>
      <c r="L5" t="s">
        <v>17</v>
      </c>
    </row>
    <row r="6" spans="1:13" ht="28.8" hidden="1" x14ac:dyDescent="0.3">
      <c r="A6">
        <v>253</v>
      </c>
      <c r="B6" t="s">
        <v>11</v>
      </c>
      <c r="C6" t="s">
        <v>12</v>
      </c>
      <c r="D6">
        <v>294270</v>
      </c>
      <c r="E6" s="1" t="s">
        <v>2488</v>
      </c>
      <c r="F6" s="1" t="s">
        <v>3910</v>
      </c>
      <c r="G6" s="1" t="s">
        <v>22</v>
      </c>
      <c r="H6" s="1">
        <v>97.6</v>
      </c>
      <c r="I6" s="1">
        <v>5</v>
      </c>
      <c r="L6" t="s">
        <v>14</v>
      </c>
    </row>
    <row r="7" spans="1:13" ht="28.8" hidden="1" x14ac:dyDescent="0.3">
      <c r="A7">
        <v>94</v>
      </c>
      <c r="B7" t="s">
        <v>11</v>
      </c>
      <c r="C7" t="s">
        <v>23</v>
      </c>
      <c r="D7">
        <v>294562</v>
      </c>
      <c r="E7" s="1" t="s">
        <v>2489</v>
      </c>
      <c r="F7" s="1" t="s">
        <v>3911</v>
      </c>
      <c r="G7" s="1" t="s">
        <v>24</v>
      </c>
      <c r="H7" s="1">
        <v>97</v>
      </c>
      <c r="I7" s="1">
        <f>6</f>
        <v>6</v>
      </c>
      <c r="L7" t="s">
        <v>14</v>
      </c>
    </row>
    <row r="8" spans="1:13" ht="43.2" hidden="1" x14ac:dyDescent="0.3">
      <c r="A8">
        <v>356</v>
      </c>
      <c r="B8" t="s">
        <v>15</v>
      </c>
      <c r="C8" t="s">
        <v>25</v>
      </c>
      <c r="D8">
        <v>294030</v>
      </c>
      <c r="E8" s="1" t="s">
        <v>2490</v>
      </c>
      <c r="F8" s="1" t="s">
        <v>3912</v>
      </c>
      <c r="G8" s="1" t="s">
        <v>26</v>
      </c>
      <c r="H8" s="1">
        <v>97</v>
      </c>
      <c r="I8" s="1">
        <f>6</f>
        <v>6</v>
      </c>
      <c r="L8" t="s">
        <v>17</v>
      </c>
    </row>
    <row r="9" spans="1:13" ht="28.8" hidden="1" x14ac:dyDescent="0.3">
      <c r="A9">
        <v>365</v>
      </c>
      <c r="B9" t="s">
        <v>15</v>
      </c>
      <c r="C9" t="s">
        <v>25</v>
      </c>
      <c r="D9">
        <v>294014</v>
      </c>
      <c r="E9" s="1" t="s">
        <v>2491</v>
      </c>
      <c r="F9" s="1" t="s">
        <v>3913</v>
      </c>
      <c r="G9" s="1" t="s">
        <v>27</v>
      </c>
      <c r="H9" s="1">
        <v>95</v>
      </c>
      <c r="I9" s="1">
        <v>8</v>
      </c>
      <c r="L9" t="s">
        <v>17</v>
      </c>
    </row>
    <row r="10" spans="1:13" ht="28.8" hidden="1" x14ac:dyDescent="0.3">
      <c r="A10">
        <v>201</v>
      </c>
      <c r="B10" t="s">
        <v>28</v>
      </c>
      <c r="C10" t="s">
        <v>29</v>
      </c>
      <c r="D10">
        <v>294432</v>
      </c>
      <c r="E10" s="1" t="s">
        <v>2492</v>
      </c>
      <c r="F10" s="1" t="s">
        <v>3914</v>
      </c>
      <c r="G10" s="1" t="s">
        <v>30</v>
      </c>
      <c r="H10" s="1">
        <v>93.6</v>
      </c>
      <c r="I10" s="1">
        <v>9</v>
      </c>
      <c r="L10" t="s">
        <v>17</v>
      </c>
    </row>
    <row r="11" spans="1:13" ht="28.8" hidden="1" x14ac:dyDescent="0.3">
      <c r="A11">
        <v>120</v>
      </c>
      <c r="B11" t="s">
        <v>11</v>
      </c>
      <c r="C11" t="s">
        <v>31</v>
      </c>
      <c r="D11">
        <v>294536</v>
      </c>
      <c r="E11" s="1" t="s">
        <v>2493</v>
      </c>
      <c r="F11" s="1" t="s">
        <v>3915</v>
      </c>
      <c r="G11" s="1" t="s">
        <v>32</v>
      </c>
      <c r="H11" s="1">
        <v>93.2</v>
      </c>
      <c r="I11" s="1">
        <v>10</v>
      </c>
      <c r="L11" t="s">
        <v>14</v>
      </c>
    </row>
    <row r="12" spans="1:13" ht="28.8" hidden="1" x14ac:dyDescent="0.3">
      <c r="A12">
        <v>443</v>
      </c>
      <c r="B12" t="s">
        <v>33</v>
      </c>
      <c r="C12" t="s">
        <v>33</v>
      </c>
      <c r="D12">
        <v>294798</v>
      </c>
      <c r="E12" s="1" t="s">
        <v>2494</v>
      </c>
      <c r="F12" s="1" t="s">
        <v>3916</v>
      </c>
      <c r="G12" s="1" t="s">
        <v>34</v>
      </c>
      <c r="H12" s="1">
        <v>92.7</v>
      </c>
      <c r="I12" s="1">
        <v>11</v>
      </c>
      <c r="L12" t="s">
        <v>35</v>
      </c>
    </row>
    <row r="13" spans="1:13" ht="28.8" hidden="1" x14ac:dyDescent="0.3">
      <c r="A13">
        <v>50</v>
      </c>
      <c r="B13" t="s">
        <v>36</v>
      </c>
      <c r="C13" t="s">
        <v>37</v>
      </c>
      <c r="D13">
        <v>294606</v>
      </c>
      <c r="E13" s="1" t="s">
        <v>2495</v>
      </c>
      <c r="F13" s="1" t="s">
        <v>3917</v>
      </c>
      <c r="G13" s="1" t="s">
        <v>38</v>
      </c>
      <c r="H13" s="1">
        <v>91.3</v>
      </c>
      <c r="I13" s="1">
        <v>12</v>
      </c>
      <c r="L13" t="s">
        <v>35</v>
      </c>
    </row>
    <row r="14" spans="1:13" ht="28.8" hidden="1" x14ac:dyDescent="0.3">
      <c r="A14">
        <v>495</v>
      </c>
      <c r="B14" t="s">
        <v>11</v>
      </c>
      <c r="C14" t="s">
        <v>39</v>
      </c>
      <c r="D14">
        <v>297569</v>
      </c>
      <c r="E14" s="1" t="s">
        <v>2496</v>
      </c>
      <c r="F14" s="1" t="s">
        <v>3918</v>
      </c>
      <c r="G14" s="1" t="s">
        <v>40</v>
      </c>
      <c r="H14" s="1">
        <v>90.6</v>
      </c>
      <c r="I14" s="1">
        <v>13</v>
      </c>
      <c r="L14" t="s">
        <v>14</v>
      </c>
    </row>
    <row r="15" spans="1:13" ht="28.8" hidden="1" x14ac:dyDescent="0.3">
      <c r="A15">
        <v>626</v>
      </c>
      <c r="B15" t="s">
        <v>36</v>
      </c>
      <c r="C15" t="s">
        <v>37</v>
      </c>
      <c r="D15">
        <v>297235</v>
      </c>
      <c r="E15" s="1" t="s">
        <v>2497</v>
      </c>
      <c r="F15" s="1" t="s">
        <v>3919</v>
      </c>
      <c r="G15" s="1" t="s">
        <v>41</v>
      </c>
      <c r="H15" s="1">
        <v>90.1</v>
      </c>
      <c r="I15" s="1">
        <v>14</v>
      </c>
      <c r="L15" t="s">
        <v>35</v>
      </c>
    </row>
    <row r="16" spans="1:13" ht="28.8" hidden="1" x14ac:dyDescent="0.3">
      <c r="A16">
        <v>180</v>
      </c>
      <c r="B16" t="s">
        <v>15</v>
      </c>
      <c r="C16" t="s">
        <v>42</v>
      </c>
      <c r="D16">
        <v>294478</v>
      </c>
      <c r="E16" s="1" t="s">
        <v>2498</v>
      </c>
      <c r="F16" s="1" t="s">
        <v>3920</v>
      </c>
      <c r="G16" s="1" t="s">
        <v>43</v>
      </c>
      <c r="H16" s="1">
        <v>89.5</v>
      </c>
      <c r="I16" s="1">
        <v>15</v>
      </c>
      <c r="L16" t="s">
        <v>17</v>
      </c>
    </row>
    <row r="17" spans="1:13" ht="57.6" hidden="1" x14ac:dyDescent="0.3">
      <c r="A17">
        <v>177</v>
      </c>
      <c r="B17" t="s">
        <v>28</v>
      </c>
      <c r="C17" t="s">
        <v>44</v>
      </c>
      <c r="D17">
        <v>294481</v>
      </c>
      <c r="E17" s="1" t="s">
        <v>2499</v>
      </c>
      <c r="F17" s="1" t="s">
        <v>3921</v>
      </c>
      <c r="G17" s="1" t="s">
        <v>45</v>
      </c>
      <c r="H17" s="1">
        <v>89.2</v>
      </c>
      <c r="I17" s="1">
        <f>16</f>
        <v>16</v>
      </c>
      <c r="L17" t="s">
        <v>17</v>
      </c>
    </row>
    <row r="18" spans="1:13" ht="28.8" hidden="1" x14ac:dyDescent="0.3">
      <c r="A18">
        <v>508</v>
      </c>
      <c r="B18" t="s">
        <v>11</v>
      </c>
      <c r="C18" t="s">
        <v>46</v>
      </c>
      <c r="D18">
        <v>297490</v>
      </c>
      <c r="E18" s="1" t="s">
        <v>2500</v>
      </c>
      <c r="F18" s="1" t="s">
        <v>3922</v>
      </c>
      <c r="G18" s="1" t="s">
        <v>47</v>
      </c>
      <c r="H18" s="1">
        <v>89.2</v>
      </c>
      <c r="I18" s="1">
        <f>16</f>
        <v>16</v>
      </c>
      <c r="L18" t="s">
        <v>14</v>
      </c>
    </row>
    <row r="19" spans="1:13" ht="28.8" hidden="1" x14ac:dyDescent="0.3">
      <c r="A19">
        <v>684</v>
      </c>
      <c r="B19" t="s">
        <v>11</v>
      </c>
      <c r="C19" t="s">
        <v>48</v>
      </c>
      <c r="D19">
        <v>297177</v>
      </c>
      <c r="E19" s="1" t="s">
        <v>2501</v>
      </c>
      <c r="F19" s="1" t="s">
        <v>3923</v>
      </c>
      <c r="G19" s="1" t="s">
        <v>49</v>
      </c>
      <c r="H19" s="1">
        <v>89</v>
      </c>
      <c r="I19" s="1">
        <v>18</v>
      </c>
      <c r="L19" t="s">
        <v>14</v>
      </c>
    </row>
    <row r="20" spans="1:13" ht="43.2" hidden="1" x14ac:dyDescent="0.3">
      <c r="A20">
        <v>431</v>
      </c>
      <c r="B20" t="s">
        <v>33</v>
      </c>
      <c r="C20" t="s">
        <v>33</v>
      </c>
      <c r="D20">
        <v>294821</v>
      </c>
      <c r="E20" s="1" t="s">
        <v>2502</v>
      </c>
      <c r="F20" s="1" t="s">
        <v>3924</v>
      </c>
      <c r="G20" s="1" t="s">
        <v>50</v>
      </c>
      <c r="H20" s="1">
        <v>88.4</v>
      </c>
      <c r="I20" s="1">
        <v>19</v>
      </c>
      <c r="L20" t="s">
        <v>35</v>
      </c>
    </row>
    <row r="21" spans="1:13" ht="28.8" hidden="1" x14ac:dyDescent="0.3">
      <c r="A21">
        <v>143</v>
      </c>
      <c r="B21" t="s">
        <v>11</v>
      </c>
      <c r="C21" t="s">
        <v>51</v>
      </c>
      <c r="D21">
        <v>294514</v>
      </c>
      <c r="E21" s="1" t="s">
        <v>2503</v>
      </c>
      <c r="F21" s="1" t="s">
        <v>3925</v>
      </c>
      <c r="G21" s="1" t="s">
        <v>52</v>
      </c>
      <c r="H21" s="1">
        <v>87.2</v>
      </c>
      <c r="I21" s="1">
        <v>20</v>
      </c>
      <c r="L21" t="s">
        <v>14</v>
      </c>
    </row>
    <row r="22" spans="1:13" ht="28.8" hidden="1" x14ac:dyDescent="0.3">
      <c r="A22">
        <v>268</v>
      </c>
      <c r="B22" t="s">
        <v>53</v>
      </c>
      <c r="C22" t="s">
        <v>54</v>
      </c>
      <c r="D22">
        <v>294256</v>
      </c>
      <c r="E22" s="1" t="s">
        <v>2504</v>
      </c>
      <c r="F22" s="1" t="s">
        <v>3926</v>
      </c>
      <c r="G22" s="1" t="s">
        <v>55</v>
      </c>
      <c r="H22" s="1">
        <v>87</v>
      </c>
      <c r="I22" s="1">
        <v>21</v>
      </c>
      <c r="L22" t="s">
        <v>35</v>
      </c>
    </row>
    <row r="23" spans="1:13" ht="43.2" hidden="1" x14ac:dyDescent="0.3">
      <c r="A23">
        <v>138</v>
      </c>
      <c r="B23" t="s">
        <v>11</v>
      </c>
      <c r="C23" t="s">
        <v>56</v>
      </c>
      <c r="D23">
        <v>294519</v>
      </c>
      <c r="E23" s="1" t="s">
        <v>2505</v>
      </c>
      <c r="F23" s="1" t="s">
        <v>3927</v>
      </c>
      <c r="G23" s="1" t="s">
        <v>57</v>
      </c>
      <c r="H23" s="1">
        <v>86.7</v>
      </c>
      <c r="I23" s="1">
        <v>22</v>
      </c>
      <c r="L23" t="s">
        <v>14</v>
      </c>
    </row>
    <row r="24" spans="1:13" ht="28.8" hidden="1" x14ac:dyDescent="0.3">
      <c r="A24">
        <v>615</v>
      </c>
      <c r="B24" t="s">
        <v>58</v>
      </c>
      <c r="C24" t="s">
        <v>59</v>
      </c>
      <c r="D24">
        <v>297246</v>
      </c>
      <c r="E24" s="1" t="s">
        <v>2506</v>
      </c>
      <c r="F24" s="1" t="s">
        <v>3928</v>
      </c>
      <c r="G24" s="1" t="s">
        <v>60</v>
      </c>
      <c r="H24" s="1">
        <v>85.3</v>
      </c>
      <c r="I24" s="1">
        <v>23</v>
      </c>
      <c r="L24" t="s">
        <v>35</v>
      </c>
    </row>
    <row r="25" spans="1:13" ht="28.8" hidden="1" x14ac:dyDescent="0.3">
      <c r="A25">
        <v>305</v>
      </c>
      <c r="B25" t="s">
        <v>11</v>
      </c>
      <c r="C25" t="s">
        <v>61</v>
      </c>
      <c r="D25">
        <v>294184</v>
      </c>
      <c r="E25" s="1" t="s">
        <v>2507</v>
      </c>
      <c r="F25" s="1" t="s">
        <v>3929</v>
      </c>
      <c r="G25" s="1" t="s">
        <v>62</v>
      </c>
      <c r="H25" s="1">
        <v>85.1</v>
      </c>
      <c r="I25" s="1">
        <v>24</v>
      </c>
      <c r="L25" t="s">
        <v>14</v>
      </c>
    </row>
    <row r="26" spans="1:13" ht="28.8" hidden="1" x14ac:dyDescent="0.3">
      <c r="A26">
        <v>403</v>
      </c>
      <c r="B26" t="s">
        <v>11</v>
      </c>
      <c r="C26" t="s">
        <v>63</v>
      </c>
      <c r="D26">
        <v>294857</v>
      </c>
      <c r="E26" s="1" t="s">
        <v>2508</v>
      </c>
      <c r="F26" s="1" t="s">
        <v>3930</v>
      </c>
      <c r="G26" s="1" t="s">
        <v>64</v>
      </c>
      <c r="H26" s="1">
        <v>84.4</v>
      </c>
      <c r="I26" s="1">
        <v>25</v>
      </c>
      <c r="L26" t="s">
        <v>14</v>
      </c>
    </row>
    <row r="27" spans="1:13" ht="28.8" hidden="1" x14ac:dyDescent="0.3">
      <c r="A27">
        <v>27067</v>
      </c>
      <c r="B27" t="s">
        <v>65</v>
      </c>
      <c r="C27" t="s">
        <v>66</v>
      </c>
      <c r="D27">
        <v>397503</v>
      </c>
      <c r="E27" s="1" t="s">
        <v>2509</v>
      </c>
      <c r="F27" s="1" t="s">
        <v>3931</v>
      </c>
      <c r="G27" s="1" t="s">
        <v>67</v>
      </c>
      <c r="H27" s="1">
        <v>83.8</v>
      </c>
      <c r="I27" s="1">
        <v>26</v>
      </c>
      <c r="L27" t="s">
        <v>17</v>
      </c>
    </row>
    <row r="28" spans="1:13" ht="28.8" hidden="1" x14ac:dyDescent="0.3">
      <c r="A28">
        <v>84</v>
      </c>
      <c r="B28" t="s">
        <v>11</v>
      </c>
      <c r="C28" t="s">
        <v>68</v>
      </c>
      <c r="D28">
        <v>294572</v>
      </c>
      <c r="E28" s="1" t="s">
        <v>2510</v>
      </c>
      <c r="F28" s="1" t="s">
        <v>3932</v>
      </c>
      <c r="G28" s="1" t="s">
        <v>69</v>
      </c>
      <c r="H28" s="1">
        <v>82.7</v>
      </c>
      <c r="I28" s="1">
        <v>27</v>
      </c>
      <c r="L28" t="s">
        <v>14</v>
      </c>
    </row>
    <row r="29" spans="1:13" ht="28.8" hidden="1" x14ac:dyDescent="0.3">
      <c r="A29">
        <v>389</v>
      </c>
      <c r="B29" t="s">
        <v>15</v>
      </c>
      <c r="C29" t="s">
        <v>70</v>
      </c>
      <c r="D29">
        <v>294871</v>
      </c>
      <c r="E29" s="1" t="s">
        <v>2511</v>
      </c>
      <c r="F29" s="1" t="s">
        <v>3933</v>
      </c>
      <c r="G29" s="1" t="s">
        <v>71</v>
      </c>
      <c r="H29" s="1">
        <v>82.3</v>
      </c>
      <c r="I29" s="1">
        <v>28</v>
      </c>
      <c r="L29" t="s">
        <v>17</v>
      </c>
    </row>
    <row r="30" spans="1:13" ht="43.2" hidden="1" x14ac:dyDescent="0.3">
      <c r="A30">
        <v>553</v>
      </c>
      <c r="B30" t="s">
        <v>72</v>
      </c>
      <c r="C30" t="s">
        <v>73</v>
      </c>
      <c r="D30">
        <v>297403</v>
      </c>
      <c r="E30" s="1" t="s">
        <v>2512</v>
      </c>
      <c r="F30" s="1" t="s">
        <v>3934</v>
      </c>
      <c r="G30" s="1" t="s">
        <v>74</v>
      </c>
      <c r="H30" s="1">
        <v>82.2</v>
      </c>
      <c r="I30" s="1">
        <v>29</v>
      </c>
      <c r="L30" t="s">
        <v>35</v>
      </c>
    </row>
    <row r="31" spans="1:13" ht="28.8" hidden="1" x14ac:dyDescent="0.3">
      <c r="A31">
        <v>40</v>
      </c>
      <c r="B31" t="s">
        <v>75</v>
      </c>
      <c r="C31" t="s">
        <v>76</v>
      </c>
      <c r="D31">
        <v>294616</v>
      </c>
      <c r="E31" s="1" t="s">
        <v>2513</v>
      </c>
      <c r="F31" s="1" t="s">
        <v>3935</v>
      </c>
      <c r="G31" s="1" t="s">
        <v>77</v>
      </c>
      <c r="H31" s="1">
        <v>82.1</v>
      </c>
      <c r="I31" s="1">
        <v>30</v>
      </c>
      <c r="L31" t="s">
        <v>78</v>
      </c>
    </row>
    <row r="32" spans="1:13" ht="43.2" x14ac:dyDescent="0.3">
      <c r="A32">
        <v>396</v>
      </c>
      <c r="B32" t="s">
        <v>79</v>
      </c>
      <c r="C32" t="s">
        <v>80</v>
      </c>
      <c r="D32">
        <v>294864</v>
      </c>
      <c r="E32" s="1" t="s">
        <v>2514</v>
      </c>
      <c r="F32" s="1" t="s">
        <v>3936</v>
      </c>
      <c r="G32" s="1" t="s">
        <v>81</v>
      </c>
      <c r="H32" s="1">
        <v>81.900000000000006</v>
      </c>
      <c r="I32" s="1">
        <v>31</v>
      </c>
      <c r="L32" t="s">
        <v>14</v>
      </c>
      <c r="M32" s="2">
        <v>3</v>
      </c>
    </row>
    <row r="33" spans="1:13" ht="43.2" hidden="1" x14ac:dyDescent="0.3">
      <c r="A33">
        <v>456</v>
      </c>
      <c r="B33" t="s">
        <v>11</v>
      </c>
      <c r="C33" t="s">
        <v>82</v>
      </c>
      <c r="D33">
        <v>294767</v>
      </c>
      <c r="E33" s="1" t="s">
        <v>2515</v>
      </c>
      <c r="F33" s="1" t="s">
        <v>3937</v>
      </c>
      <c r="G33" s="1" t="s">
        <v>83</v>
      </c>
      <c r="H33" s="1">
        <v>81.8</v>
      </c>
      <c r="I33" s="1">
        <v>32</v>
      </c>
      <c r="L33" t="s">
        <v>14</v>
      </c>
    </row>
    <row r="34" spans="1:13" ht="43.2" hidden="1" x14ac:dyDescent="0.3">
      <c r="A34">
        <v>399</v>
      </c>
      <c r="B34" t="s">
        <v>75</v>
      </c>
      <c r="C34" t="s">
        <v>84</v>
      </c>
      <c r="D34">
        <v>294861</v>
      </c>
      <c r="E34" s="1" t="s">
        <v>2516</v>
      </c>
      <c r="F34" s="1" t="s">
        <v>3938</v>
      </c>
      <c r="G34" s="1" t="s">
        <v>85</v>
      </c>
      <c r="H34" s="1">
        <v>81.599999999999994</v>
      </c>
      <c r="I34" s="1">
        <v>33</v>
      </c>
      <c r="L34" t="s">
        <v>78</v>
      </c>
    </row>
    <row r="35" spans="1:13" ht="28.8" hidden="1" x14ac:dyDescent="0.3">
      <c r="A35">
        <v>218</v>
      </c>
      <c r="B35" t="s">
        <v>36</v>
      </c>
      <c r="C35" t="s">
        <v>86</v>
      </c>
      <c r="D35">
        <v>294367</v>
      </c>
      <c r="E35" s="1" t="s">
        <v>2517</v>
      </c>
      <c r="F35" s="1" t="s">
        <v>3939</v>
      </c>
      <c r="G35" s="1" t="s">
        <v>87</v>
      </c>
      <c r="H35" s="1">
        <v>81.5</v>
      </c>
      <c r="I35" s="1">
        <f>34</f>
        <v>34</v>
      </c>
      <c r="L35" t="s">
        <v>35</v>
      </c>
    </row>
    <row r="36" spans="1:13" ht="28.8" x14ac:dyDescent="0.3">
      <c r="A36">
        <v>619</v>
      </c>
      <c r="B36" t="s">
        <v>79</v>
      </c>
      <c r="C36" t="s">
        <v>88</v>
      </c>
      <c r="D36">
        <v>297242</v>
      </c>
      <c r="E36" s="1" t="s">
        <v>2518</v>
      </c>
      <c r="F36" s="1" t="s">
        <v>3940</v>
      </c>
      <c r="G36" s="1" t="s">
        <v>89</v>
      </c>
      <c r="H36" s="1">
        <v>81.5</v>
      </c>
      <c r="I36" s="1">
        <f>34</f>
        <v>34</v>
      </c>
      <c r="L36" t="s">
        <v>14</v>
      </c>
      <c r="M36" s="2">
        <v>3</v>
      </c>
    </row>
    <row r="37" spans="1:13" ht="28.8" hidden="1" x14ac:dyDescent="0.3">
      <c r="A37">
        <v>328</v>
      </c>
      <c r="B37" t="s">
        <v>58</v>
      </c>
      <c r="C37" t="s">
        <v>90</v>
      </c>
      <c r="D37">
        <v>294111</v>
      </c>
      <c r="E37" s="1" t="s">
        <v>2519</v>
      </c>
      <c r="F37" s="1" t="s">
        <v>3941</v>
      </c>
      <c r="G37" s="1" t="s">
        <v>91</v>
      </c>
      <c r="H37" s="1">
        <v>81.400000000000006</v>
      </c>
      <c r="I37" s="1">
        <v>36</v>
      </c>
      <c r="L37" t="s">
        <v>35</v>
      </c>
    </row>
    <row r="38" spans="1:13" ht="28.8" hidden="1" x14ac:dyDescent="0.3">
      <c r="A38">
        <v>357</v>
      </c>
      <c r="B38" t="s">
        <v>15</v>
      </c>
      <c r="C38" t="s">
        <v>25</v>
      </c>
      <c r="D38">
        <v>294029</v>
      </c>
      <c r="E38" s="1" t="s">
        <v>2520</v>
      </c>
      <c r="F38" s="1" t="s">
        <v>3942</v>
      </c>
      <c r="G38" s="1" t="s">
        <v>92</v>
      </c>
      <c r="H38" s="1">
        <v>81.2</v>
      </c>
      <c r="I38" s="1">
        <v>37</v>
      </c>
      <c r="L38" t="s">
        <v>17</v>
      </c>
    </row>
    <row r="39" spans="1:13" ht="28.8" hidden="1" x14ac:dyDescent="0.3">
      <c r="A39">
        <v>123</v>
      </c>
      <c r="B39" t="s">
        <v>53</v>
      </c>
      <c r="C39" t="s">
        <v>53</v>
      </c>
      <c r="D39">
        <v>294277</v>
      </c>
      <c r="E39" s="1" t="s">
        <v>2521</v>
      </c>
      <c r="F39" s="1" t="s">
        <v>3943</v>
      </c>
      <c r="G39" s="1" t="s">
        <v>93</v>
      </c>
      <c r="H39" s="1">
        <v>80.599999999999994</v>
      </c>
      <c r="I39" s="1">
        <v>38</v>
      </c>
      <c r="L39" t="s">
        <v>35</v>
      </c>
    </row>
    <row r="40" spans="1:13" ht="28.8" hidden="1" x14ac:dyDescent="0.3">
      <c r="A40">
        <v>448</v>
      </c>
      <c r="B40" t="s">
        <v>11</v>
      </c>
      <c r="C40" t="s">
        <v>56</v>
      </c>
      <c r="D40">
        <v>294786</v>
      </c>
      <c r="E40" s="1" t="s">
        <v>2522</v>
      </c>
      <c r="F40" s="1" t="s">
        <v>3944</v>
      </c>
      <c r="G40" s="1" t="s">
        <v>94</v>
      </c>
      <c r="H40" s="1">
        <v>80.3</v>
      </c>
      <c r="I40" s="1">
        <v>39</v>
      </c>
      <c r="L40" t="s">
        <v>14</v>
      </c>
    </row>
    <row r="41" spans="1:13" ht="28.8" hidden="1" x14ac:dyDescent="0.3">
      <c r="A41">
        <v>269</v>
      </c>
      <c r="B41" t="s">
        <v>53</v>
      </c>
      <c r="C41" t="s">
        <v>53</v>
      </c>
      <c r="D41">
        <v>294255</v>
      </c>
      <c r="E41" s="1" t="s">
        <v>2523</v>
      </c>
      <c r="F41" s="1" t="s">
        <v>3945</v>
      </c>
      <c r="G41" s="1" t="s">
        <v>95</v>
      </c>
      <c r="H41" s="1">
        <v>79.8</v>
      </c>
      <c r="I41" s="1">
        <v>40</v>
      </c>
      <c r="L41" t="s">
        <v>35</v>
      </c>
    </row>
    <row r="42" spans="1:13" ht="43.2" hidden="1" x14ac:dyDescent="0.3">
      <c r="A42">
        <v>588</v>
      </c>
      <c r="B42" t="s">
        <v>75</v>
      </c>
      <c r="C42" t="s">
        <v>96</v>
      </c>
      <c r="D42">
        <v>296815</v>
      </c>
      <c r="E42" s="1" t="s">
        <v>2524</v>
      </c>
      <c r="F42" s="1" t="s">
        <v>3946</v>
      </c>
      <c r="G42" s="1" t="s">
        <v>97</v>
      </c>
      <c r="H42" s="1">
        <v>79.599999999999994</v>
      </c>
      <c r="I42" s="1">
        <v>41</v>
      </c>
      <c r="L42" t="s">
        <v>78</v>
      </c>
    </row>
    <row r="43" spans="1:13" ht="43.2" hidden="1" x14ac:dyDescent="0.3">
      <c r="A43">
        <v>324</v>
      </c>
      <c r="B43" t="s">
        <v>72</v>
      </c>
      <c r="C43" t="s">
        <v>98</v>
      </c>
      <c r="D43">
        <v>294124</v>
      </c>
      <c r="E43" s="1" t="s">
        <v>2525</v>
      </c>
      <c r="F43" s="1" t="s">
        <v>3947</v>
      </c>
      <c r="G43" s="1" t="s">
        <v>99</v>
      </c>
      <c r="H43" s="1">
        <v>79.3</v>
      </c>
      <c r="I43" s="1">
        <f>42</f>
        <v>42</v>
      </c>
      <c r="L43" t="s">
        <v>35</v>
      </c>
    </row>
    <row r="44" spans="1:13" ht="43.2" hidden="1" x14ac:dyDescent="0.3">
      <c r="A44">
        <v>692</v>
      </c>
      <c r="B44" t="s">
        <v>36</v>
      </c>
      <c r="C44" t="s">
        <v>100</v>
      </c>
      <c r="D44">
        <v>297123</v>
      </c>
      <c r="E44" s="1" t="s">
        <v>2526</v>
      </c>
      <c r="F44" s="1" t="s">
        <v>3948</v>
      </c>
      <c r="G44" s="1" t="s">
        <v>101</v>
      </c>
      <c r="H44" s="1">
        <v>79.3</v>
      </c>
      <c r="I44" s="1">
        <f>42</f>
        <v>42</v>
      </c>
      <c r="L44" t="s">
        <v>35</v>
      </c>
    </row>
    <row r="45" spans="1:13" ht="28.8" hidden="1" x14ac:dyDescent="0.3">
      <c r="A45">
        <v>87</v>
      </c>
      <c r="B45" t="s">
        <v>11</v>
      </c>
      <c r="C45" t="s">
        <v>102</v>
      </c>
      <c r="D45">
        <v>294569</v>
      </c>
      <c r="E45" s="1" t="s">
        <v>2527</v>
      </c>
      <c r="F45" s="1" t="s">
        <v>3949</v>
      </c>
      <c r="G45" s="1" t="s">
        <v>103</v>
      </c>
      <c r="H45" s="1">
        <v>78.7</v>
      </c>
      <c r="I45" s="1">
        <v>44</v>
      </c>
      <c r="L45" t="s">
        <v>14</v>
      </c>
    </row>
    <row r="46" spans="1:13" ht="28.8" hidden="1" x14ac:dyDescent="0.3">
      <c r="A46">
        <v>447</v>
      </c>
      <c r="B46" t="s">
        <v>75</v>
      </c>
      <c r="C46" t="s">
        <v>96</v>
      </c>
      <c r="D46">
        <v>294788</v>
      </c>
      <c r="E46" s="1" t="s">
        <v>2528</v>
      </c>
      <c r="F46" s="1" t="s">
        <v>3950</v>
      </c>
      <c r="G46" s="1" t="s">
        <v>104</v>
      </c>
      <c r="H46" s="1">
        <v>78</v>
      </c>
      <c r="I46" s="1">
        <v>45</v>
      </c>
      <c r="L46" t="s">
        <v>78</v>
      </c>
    </row>
    <row r="47" spans="1:13" ht="28.8" hidden="1" x14ac:dyDescent="0.3">
      <c r="A47">
        <v>556</v>
      </c>
      <c r="B47" t="s">
        <v>36</v>
      </c>
      <c r="C47" t="s">
        <v>86</v>
      </c>
      <c r="D47">
        <v>297378</v>
      </c>
      <c r="E47" s="1" t="s">
        <v>2529</v>
      </c>
      <c r="F47" s="1" t="s">
        <v>3951</v>
      </c>
      <c r="G47" s="1" t="s">
        <v>105</v>
      </c>
      <c r="H47" s="1">
        <v>77.400000000000006</v>
      </c>
      <c r="I47" s="1">
        <v>46</v>
      </c>
      <c r="L47" t="s">
        <v>35</v>
      </c>
    </row>
    <row r="48" spans="1:13" ht="28.8" x14ac:dyDescent="0.3">
      <c r="A48">
        <v>70</v>
      </c>
      <c r="B48" t="s">
        <v>79</v>
      </c>
      <c r="C48" t="s">
        <v>106</v>
      </c>
      <c r="D48">
        <v>294586</v>
      </c>
      <c r="E48" s="1" t="s">
        <v>2530</v>
      </c>
      <c r="F48" s="1" t="s">
        <v>3952</v>
      </c>
      <c r="G48" s="1" t="s">
        <v>107</v>
      </c>
      <c r="H48" s="1">
        <v>77</v>
      </c>
      <c r="I48" s="1">
        <v>47</v>
      </c>
      <c r="L48" t="s">
        <v>14</v>
      </c>
      <c r="M48" s="2">
        <f>0.8*4</f>
        <v>3.2</v>
      </c>
    </row>
    <row r="49" spans="1:12" ht="28.8" hidden="1" x14ac:dyDescent="0.3">
      <c r="A49">
        <v>47890</v>
      </c>
      <c r="B49" t="s">
        <v>65</v>
      </c>
      <c r="C49" t="s">
        <v>108</v>
      </c>
      <c r="D49">
        <v>3291252</v>
      </c>
      <c r="E49" s="1" t="s">
        <v>2531</v>
      </c>
      <c r="F49" s="1" t="s">
        <v>3953</v>
      </c>
      <c r="G49" s="1" t="s">
        <v>109</v>
      </c>
      <c r="H49" s="1">
        <v>76.8</v>
      </c>
      <c r="I49" s="1">
        <v>48</v>
      </c>
      <c r="L49" t="s">
        <v>17</v>
      </c>
    </row>
    <row r="50" spans="1:12" ht="28.8" hidden="1" x14ac:dyDescent="0.3">
      <c r="A50">
        <v>599</v>
      </c>
      <c r="B50" t="s">
        <v>110</v>
      </c>
      <c r="C50" t="s">
        <v>111</v>
      </c>
      <c r="D50">
        <v>297262</v>
      </c>
      <c r="E50" s="1" t="s">
        <v>2532</v>
      </c>
      <c r="F50" s="1" t="s">
        <v>3954</v>
      </c>
      <c r="G50" s="1" t="s">
        <v>112</v>
      </c>
      <c r="H50" s="1">
        <v>76.400000000000006</v>
      </c>
      <c r="I50" s="1">
        <v>49</v>
      </c>
      <c r="L50" t="s">
        <v>17</v>
      </c>
    </row>
    <row r="51" spans="1:12" ht="28.8" hidden="1" x14ac:dyDescent="0.3">
      <c r="A51">
        <v>168</v>
      </c>
      <c r="B51" t="s">
        <v>11</v>
      </c>
      <c r="C51" t="s">
        <v>113</v>
      </c>
      <c r="D51">
        <v>294490</v>
      </c>
      <c r="E51" s="1" t="s">
        <v>2533</v>
      </c>
      <c r="F51" s="1" t="s">
        <v>3955</v>
      </c>
      <c r="G51" s="1" t="s">
        <v>114</v>
      </c>
      <c r="H51" s="1">
        <v>74.8</v>
      </c>
      <c r="I51" s="1">
        <f>50</f>
        <v>50</v>
      </c>
      <c r="L51" t="s">
        <v>14</v>
      </c>
    </row>
    <row r="52" spans="1:12" ht="28.8" hidden="1" x14ac:dyDescent="0.3">
      <c r="A52">
        <v>515</v>
      </c>
      <c r="B52" t="s">
        <v>75</v>
      </c>
      <c r="C52" t="s">
        <v>115</v>
      </c>
      <c r="D52">
        <v>297460</v>
      </c>
      <c r="E52" s="1" t="s">
        <v>2534</v>
      </c>
      <c r="F52" s="1" t="s">
        <v>3956</v>
      </c>
      <c r="G52" s="1" t="s">
        <v>116</v>
      </c>
      <c r="H52" s="1">
        <v>74.8</v>
      </c>
      <c r="I52" s="1">
        <f>50</f>
        <v>50</v>
      </c>
      <c r="L52" t="s">
        <v>78</v>
      </c>
    </row>
    <row r="53" spans="1:12" ht="28.8" hidden="1" x14ac:dyDescent="0.3">
      <c r="A53">
        <v>101</v>
      </c>
      <c r="B53" t="s">
        <v>11</v>
      </c>
      <c r="C53" t="s">
        <v>117</v>
      </c>
      <c r="D53">
        <v>294555</v>
      </c>
      <c r="E53" s="1" t="s">
        <v>2535</v>
      </c>
      <c r="F53" s="1" t="s">
        <v>3957</v>
      </c>
      <c r="G53" s="1" t="s">
        <v>118</v>
      </c>
      <c r="H53" s="1">
        <v>74.599999999999994</v>
      </c>
      <c r="I53" s="1">
        <v>52</v>
      </c>
      <c r="L53" t="s">
        <v>14</v>
      </c>
    </row>
    <row r="54" spans="1:12" ht="28.8" hidden="1" x14ac:dyDescent="0.3">
      <c r="A54">
        <v>89</v>
      </c>
      <c r="B54" t="s">
        <v>11</v>
      </c>
      <c r="C54" t="s">
        <v>119</v>
      </c>
      <c r="D54">
        <v>294567</v>
      </c>
      <c r="E54" s="1" t="s">
        <v>2536</v>
      </c>
      <c r="F54" s="1" t="s">
        <v>3958</v>
      </c>
      <c r="G54" s="1" t="s">
        <v>120</v>
      </c>
      <c r="H54" s="1">
        <v>74.5</v>
      </c>
      <c r="I54" s="1">
        <v>53</v>
      </c>
      <c r="L54" t="s">
        <v>14</v>
      </c>
    </row>
    <row r="55" spans="1:12" ht="28.8" hidden="1" x14ac:dyDescent="0.3">
      <c r="A55">
        <v>130</v>
      </c>
      <c r="B55" t="s">
        <v>53</v>
      </c>
      <c r="D55">
        <v>294527</v>
      </c>
      <c r="E55" s="1" t="s">
        <v>2537</v>
      </c>
      <c r="F55" s="1" t="s">
        <v>3959</v>
      </c>
      <c r="G55" s="1" t="s">
        <v>121</v>
      </c>
      <c r="H55" s="1">
        <v>73.599999999999994</v>
      </c>
      <c r="I55" s="1">
        <v>54</v>
      </c>
      <c r="L55" t="s">
        <v>35</v>
      </c>
    </row>
    <row r="56" spans="1:12" ht="43.2" hidden="1" x14ac:dyDescent="0.3">
      <c r="A56">
        <v>613</v>
      </c>
      <c r="B56" t="s">
        <v>58</v>
      </c>
      <c r="C56" t="s">
        <v>59</v>
      </c>
      <c r="D56">
        <v>297248</v>
      </c>
      <c r="E56" s="1" t="s">
        <v>2538</v>
      </c>
      <c r="F56" s="1" t="s">
        <v>3960</v>
      </c>
      <c r="G56" s="1" t="s">
        <v>122</v>
      </c>
      <c r="H56" s="1">
        <v>72.5</v>
      </c>
      <c r="I56" s="1">
        <v>55</v>
      </c>
      <c r="L56" t="s">
        <v>35</v>
      </c>
    </row>
    <row r="57" spans="1:12" ht="43.2" hidden="1" x14ac:dyDescent="0.3">
      <c r="A57">
        <v>362</v>
      </c>
      <c r="B57" t="s">
        <v>15</v>
      </c>
      <c r="C57" t="s">
        <v>25</v>
      </c>
      <c r="D57">
        <v>294016</v>
      </c>
      <c r="E57" s="1" t="s">
        <v>2539</v>
      </c>
      <c r="F57" s="1" t="s">
        <v>3961</v>
      </c>
      <c r="G57" s="1" t="s">
        <v>123</v>
      </c>
      <c r="H57" s="1">
        <v>72.3</v>
      </c>
      <c r="I57" s="1">
        <v>56</v>
      </c>
      <c r="L57" t="s">
        <v>17</v>
      </c>
    </row>
    <row r="58" spans="1:12" ht="28.8" hidden="1" x14ac:dyDescent="0.3">
      <c r="A58">
        <v>412</v>
      </c>
      <c r="B58" t="s">
        <v>75</v>
      </c>
      <c r="C58" t="s">
        <v>124</v>
      </c>
      <c r="D58">
        <v>294848</v>
      </c>
      <c r="E58" s="1" t="s">
        <v>2540</v>
      </c>
      <c r="F58" s="1" t="s">
        <v>3962</v>
      </c>
      <c r="G58" s="1" t="s">
        <v>125</v>
      </c>
      <c r="H58" s="1">
        <v>71.599999999999994</v>
      </c>
      <c r="I58" s="1">
        <v>57</v>
      </c>
      <c r="L58" t="s">
        <v>78</v>
      </c>
    </row>
    <row r="59" spans="1:12" ht="28.8" hidden="1" x14ac:dyDescent="0.3">
      <c r="A59">
        <v>18</v>
      </c>
      <c r="B59" t="s">
        <v>126</v>
      </c>
      <c r="C59" t="s">
        <v>127</v>
      </c>
      <c r="D59">
        <v>297816</v>
      </c>
      <c r="E59" s="1" t="s">
        <v>2541</v>
      </c>
      <c r="F59" s="1" t="s">
        <v>3963</v>
      </c>
      <c r="G59" s="1" t="s">
        <v>128</v>
      </c>
      <c r="H59" s="1">
        <v>71.099999999999994</v>
      </c>
      <c r="I59" s="1">
        <v>58</v>
      </c>
      <c r="L59" t="s">
        <v>17</v>
      </c>
    </row>
    <row r="60" spans="1:12" ht="28.8" hidden="1" x14ac:dyDescent="0.3">
      <c r="A60">
        <v>420</v>
      </c>
      <c r="B60" t="s">
        <v>110</v>
      </c>
      <c r="C60" t="s">
        <v>111</v>
      </c>
      <c r="D60">
        <v>294840</v>
      </c>
      <c r="E60" s="1" t="s">
        <v>2542</v>
      </c>
      <c r="F60" s="1" t="s">
        <v>3964</v>
      </c>
      <c r="G60" s="1" t="s">
        <v>129</v>
      </c>
      <c r="H60" s="1">
        <v>70.400000000000006</v>
      </c>
      <c r="I60" s="1">
        <v>59</v>
      </c>
      <c r="L60" t="s">
        <v>17</v>
      </c>
    </row>
    <row r="61" spans="1:12" ht="43.2" hidden="1" x14ac:dyDescent="0.3">
      <c r="A61">
        <v>34362</v>
      </c>
      <c r="B61" t="s">
        <v>65</v>
      </c>
      <c r="C61" t="s">
        <v>66</v>
      </c>
      <c r="D61">
        <v>396462</v>
      </c>
      <c r="E61" s="1" t="s">
        <v>2543</v>
      </c>
      <c r="F61" s="1" t="s">
        <v>3965</v>
      </c>
      <c r="G61" s="1" t="s">
        <v>130</v>
      </c>
      <c r="H61" s="1">
        <v>70.099999999999994</v>
      </c>
      <c r="I61" s="1">
        <v>60</v>
      </c>
      <c r="L61" t="s">
        <v>17</v>
      </c>
    </row>
    <row r="62" spans="1:12" ht="28.8" hidden="1" x14ac:dyDescent="0.3">
      <c r="A62">
        <v>155</v>
      </c>
      <c r="B62" t="s">
        <v>126</v>
      </c>
      <c r="C62" t="s">
        <v>131</v>
      </c>
      <c r="D62">
        <v>294502</v>
      </c>
      <c r="E62" s="1" t="s">
        <v>2544</v>
      </c>
      <c r="F62" s="1" t="s">
        <v>3966</v>
      </c>
      <c r="G62" s="1" t="s">
        <v>132</v>
      </c>
      <c r="H62" s="1">
        <v>70</v>
      </c>
      <c r="I62" s="1">
        <f>61</f>
        <v>61</v>
      </c>
      <c r="L62" t="s">
        <v>17</v>
      </c>
    </row>
    <row r="63" spans="1:12" ht="28.8" hidden="1" x14ac:dyDescent="0.3">
      <c r="A63">
        <v>69</v>
      </c>
      <c r="B63" t="s">
        <v>15</v>
      </c>
      <c r="C63" t="s">
        <v>133</v>
      </c>
      <c r="D63">
        <v>294587</v>
      </c>
      <c r="E63" s="1" t="s">
        <v>2545</v>
      </c>
      <c r="F63" s="1" t="s">
        <v>3967</v>
      </c>
      <c r="G63" s="1" t="s">
        <v>134</v>
      </c>
      <c r="H63" s="1">
        <v>70</v>
      </c>
      <c r="I63" s="1">
        <f>61</f>
        <v>61</v>
      </c>
      <c r="L63" t="s">
        <v>17</v>
      </c>
    </row>
    <row r="64" spans="1:12" ht="28.8" hidden="1" x14ac:dyDescent="0.3">
      <c r="A64">
        <v>72</v>
      </c>
      <c r="B64" t="s">
        <v>11</v>
      </c>
      <c r="C64" t="s">
        <v>135</v>
      </c>
      <c r="D64">
        <v>294584</v>
      </c>
      <c r="E64" s="1" t="s">
        <v>2546</v>
      </c>
      <c r="F64" s="1" t="s">
        <v>3968</v>
      </c>
      <c r="G64" s="1" t="s">
        <v>136</v>
      </c>
      <c r="H64" s="1">
        <v>69.599999999999994</v>
      </c>
      <c r="I64" s="1">
        <v>63</v>
      </c>
      <c r="L64" t="s">
        <v>14</v>
      </c>
    </row>
    <row r="65" spans="1:12" ht="28.8" hidden="1" x14ac:dyDescent="0.3">
      <c r="A65">
        <v>664</v>
      </c>
      <c r="B65" t="s">
        <v>15</v>
      </c>
      <c r="C65" t="s">
        <v>137</v>
      </c>
      <c r="D65">
        <v>297197</v>
      </c>
      <c r="E65" s="1" t="s">
        <v>2547</v>
      </c>
      <c r="F65" s="1" t="s">
        <v>3969</v>
      </c>
      <c r="G65" s="1" t="s">
        <v>138</v>
      </c>
      <c r="H65" s="1">
        <v>69.099999999999994</v>
      </c>
      <c r="I65" s="1">
        <v>64</v>
      </c>
      <c r="L65" t="s">
        <v>17</v>
      </c>
    </row>
    <row r="66" spans="1:12" ht="28.8" hidden="1" x14ac:dyDescent="0.3">
      <c r="A66">
        <v>259</v>
      </c>
      <c r="B66" t="s">
        <v>110</v>
      </c>
      <c r="C66" t="s">
        <v>139</v>
      </c>
      <c r="D66">
        <v>294265</v>
      </c>
      <c r="E66" s="1" t="s">
        <v>2548</v>
      </c>
      <c r="F66" s="1" t="s">
        <v>3970</v>
      </c>
      <c r="G66" s="1" t="s">
        <v>140</v>
      </c>
      <c r="H66" s="1">
        <v>69</v>
      </c>
      <c r="I66" s="1">
        <f>65</f>
        <v>65</v>
      </c>
      <c r="L66" t="s">
        <v>17</v>
      </c>
    </row>
    <row r="67" spans="1:12" ht="28.8" hidden="1" x14ac:dyDescent="0.3">
      <c r="A67">
        <v>267</v>
      </c>
      <c r="B67" t="s">
        <v>53</v>
      </c>
      <c r="C67" t="s">
        <v>53</v>
      </c>
      <c r="D67">
        <v>294257</v>
      </c>
      <c r="E67" s="1" t="s">
        <v>2549</v>
      </c>
      <c r="F67" s="1" t="s">
        <v>3971</v>
      </c>
      <c r="G67" s="1" t="s">
        <v>141</v>
      </c>
      <c r="H67" s="1">
        <v>69</v>
      </c>
      <c r="I67" s="1">
        <f>65</f>
        <v>65</v>
      </c>
      <c r="L67" t="s">
        <v>35</v>
      </c>
    </row>
    <row r="68" spans="1:12" ht="28.8" hidden="1" x14ac:dyDescent="0.3">
      <c r="A68">
        <v>78</v>
      </c>
      <c r="B68" t="s">
        <v>142</v>
      </c>
      <c r="C68" t="s">
        <v>143</v>
      </c>
      <c r="D68">
        <v>294578</v>
      </c>
      <c r="E68" s="1" t="s">
        <v>2550</v>
      </c>
      <c r="F68" s="1" t="s">
        <v>3972</v>
      </c>
      <c r="G68" s="1" t="s">
        <v>144</v>
      </c>
      <c r="H68" s="1">
        <v>68.900000000000006</v>
      </c>
      <c r="I68" s="1">
        <v>67</v>
      </c>
      <c r="L68" t="s">
        <v>145</v>
      </c>
    </row>
    <row r="69" spans="1:12" ht="28.8" hidden="1" x14ac:dyDescent="0.3">
      <c r="A69">
        <v>472</v>
      </c>
      <c r="B69" t="s">
        <v>58</v>
      </c>
      <c r="C69" t="s">
        <v>146</v>
      </c>
      <c r="D69">
        <v>297628</v>
      </c>
      <c r="E69" s="1" t="s">
        <v>2551</v>
      </c>
      <c r="F69" s="1" t="s">
        <v>3973</v>
      </c>
      <c r="G69" s="1" t="s">
        <v>147</v>
      </c>
      <c r="H69" s="1">
        <v>68.2</v>
      </c>
      <c r="I69" s="1">
        <v>68</v>
      </c>
      <c r="L69" t="s">
        <v>35</v>
      </c>
    </row>
    <row r="70" spans="1:12" ht="28.8" hidden="1" x14ac:dyDescent="0.3">
      <c r="A70">
        <v>490</v>
      </c>
      <c r="B70" t="s">
        <v>65</v>
      </c>
      <c r="C70" t="s">
        <v>148</v>
      </c>
      <c r="D70">
        <v>297526</v>
      </c>
      <c r="E70" s="1" t="s">
        <v>2552</v>
      </c>
      <c r="F70" s="1" t="s">
        <v>3974</v>
      </c>
      <c r="G70" s="1" t="s">
        <v>149</v>
      </c>
      <c r="H70" s="1">
        <v>68.099999999999994</v>
      </c>
      <c r="I70" s="1">
        <v>69</v>
      </c>
      <c r="L70" t="s">
        <v>17</v>
      </c>
    </row>
    <row r="71" spans="1:12" ht="28.8" hidden="1" x14ac:dyDescent="0.3">
      <c r="A71">
        <v>383</v>
      </c>
      <c r="B71" t="s">
        <v>150</v>
      </c>
      <c r="C71" t="s">
        <v>151</v>
      </c>
      <c r="D71">
        <v>294877</v>
      </c>
      <c r="E71" s="1" t="s">
        <v>2553</v>
      </c>
      <c r="F71" s="1" t="s">
        <v>3975</v>
      </c>
      <c r="G71" s="1" t="s">
        <v>152</v>
      </c>
      <c r="H71" s="1">
        <v>67.900000000000006</v>
      </c>
      <c r="I71" s="1">
        <v>70</v>
      </c>
      <c r="L71" t="s">
        <v>35</v>
      </c>
    </row>
    <row r="72" spans="1:12" ht="57.6" hidden="1" x14ac:dyDescent="0.3">
      <c r="A72">
        <v>502</v>
      </c>
      <c r="B72" t="s">
        <v>72</v>
      </c>
      <c r="C72" t="s">
        <v>153</v>
      </c>
      <c r="D72">
        <v>297501</v>
      </c>
      <c r="E72" s="1" t="s">
        <v>2554</v>
      </c>
      <c r="F72" s="1" t="s">
        <v>3976</v>
      </c>
      <c r="G72" s="1" t="s">
        <v>154</v>
      </c>
      <c r="H72" s="1">
        <v>67.7</v>
      </c>
      <c r="I72" s="1">
        <v>71</v>
      </c>
      <c r="L72" t="s">
        <v>35</v>
      </c>
    </row>
    <row r="73" spans="1:12" ht="28.8" hidden="1" x14ac:dyDescent="0.3">
      <c r="A73">
        <v>604</v>
      </c>
      <c r="B73" t="s">
        <v>11</v>
      </c>
      <c r="C73" t="s">
        <v>155</v>
      </c>
      <c r="D73">
        <v>297257</v>
      </c>
      <c r="E73" s="1" t="s">
        <v>2555</v>
      </c>
      <c r="F73" s="1" t="s">
        <v>3977</v>
      </c>
      <c r="G73" s="1" t="s">
        <v>156</v>
      </c>
      <c r="H73" s="1">
        <v>67.400000000000006</v>
      </c>
      <c r="I73" s="1">
        <v>72</v>
      </c>
      <c r="L73" t="s">
        <v>14</v>
      </c>
    </row>
    <row r="74" spans="1:12" ht="28.8" hidden="1" x14ac:dyDescent="0.3">
      <c r="A74">
        <v>688</v>
      </c>
      <c r="B74" t="s">
        <v>72</v>
      </c>
      <c r="C74" t="s">
        <v>73</v>
      </c>
      <c r="D74">
        <v>297129</v>
      </c>
      <c r="E74" s="1" t="s">
        <v>2556</v>
      </c>
      <c r="F74" s="1" t="s">
        <v>3978</v>
      </c>
      <c r="G74" s="1" t="s">
        <v>157</v>
      </c>
      <c r="H74" s="1">
        <v>67</v>
      </c>
      <c r="I74" s="1">
        <v>73</v>
      </c>
      <c r="L74" t="s">
        <v>35</v>
      </c>
    </row>
    <row r="75" spans="1:12" ht="28.8" hidden="1" x14ac:dyDescent="0.3">
      <c r="A75">
        <v>325</v>
      </c>
      <c r="B75" t="s">
        <v>72</v>
      </c>
      <c r="C75" t="s">
        <v>73</v>
      </c>
      <c r="D75">
        <v>294121</v>
      </c>
      <c r="E75" s="1" t="s">
        <v>2557</v>
      </c>
      <c r="F75" s="1" t="s">
        <v>3979</v>
      </c>
      <c r="G75" s="1" t="s">
        <v>158</v>
      </c>
      <c r="H75" s="1">
        <v>66.900000000000006</v>
      </c>
      <c r="I75" s="1">
        <v>74</v>
      </c>
      <c r="L75" t="s">
        <v>35</v>
      </c>
    </row>
    <row r="76" spans="1:12" ht="43.2" hidden="1" x14ac:dyDescent="0.3">
      <c r="A76">
        <v>418</v>
      </c>
      <c r="B76" t="s">
        <v>159</v>
      </c>
      <c r="C76" t="s">
        <v>160</v>
      </c>
      <c r="D76">
        <v>294842</v>
      </c>
      <c r="E76" s="1" t="s">
        <v>2558</v>
      </c>
      <c r="F76" s="1" t="s">
        <v>3980</v>
      </c>
      <c r="G76" s="1" t="s">
        <v>161</v>
      </c>
      <c r="H76" s="1">
        <v>66.8</v>
      </c>
      <c r="I76" s="1">
        <v>75</v>
      </c>
      <c r="L76" t="s">
        <v>17</v>
      </c>
    </row>
    <row r="77" spans="1:12" ht="43.2" hidden="1" x14ac:dyDescent="0.3">
      <c r="A77">
        <v>105</v>
      </c>
      <c r="B77" t="s">
        <v>162</v>
      </c>
      <c r="C77" t="s">
        <v>163</v>
      </c>
      <c r="D77">
        <v>294551</v>
      </c>
      <c r="E77" s="1" t="s">
        <v>2559</v>
      </c>
      <c r="F77" s="1" t="s">
        <v>3981</v>
      </c>
      <c r="G77" s="1" t="s">
        <v>164</v>
      </c>
      <c r="H77" s="1">
        <v>66</v>
      </c>
      <c r="I77" s="1">
        <v>76</v>
      </c>
      <c r="L77" t="s">
        <v>17</v>
      </c>
    </row>
    <row r="78" spans="1:12" ht="28.8" hidden="1" x14ac:dyDescent="0.3">
      <c r="A78">
        <v>441</v>
      </c>
      <c r="B78" t="s">
        <v>165</v>
      </c>
      <c r="C78" t="s">
        <v>166</v>
      </c>
      <c r="D78">
        <v>294804</v>
      </c>
      <c r="E78" s="1" t="s">
        <v>2560</v>
      </c>
      <c r="F78" s="1" t="s">
        <v>3982</v>
      </c>
      <c r="G78" s="1" t="s">
        <v>167</v>
      </c>
      <c r="H78" s="1">
        <v>65.7</v>
      </c>
      <c r="I78" s="1">
        <v>77</v>
      </c>
      <c r="L78" t="s">
        <v>35</v>
      </c>
    </row>
    <row r="79" spans="1:12" ht="28.8" hidden="1" x14ac:dyDescent="0.3">
      <c r="A79">
        <v>567</v>
      </c>
      <c r="B79" t="s">
        <v>15</v>
      </c>
      <c r="C79" t="s">
        <v>168</v>
      </c>
      <c r="D79">
        <v>297288</v>
      </c>
      <c r="E79" s="1" t="s">
        <v>2561</v>
      </c>
      <c r="F79" s="1" t="s">
        <v>3983</v>
      </c>
      <c r="G79" s="1" t="s">
        <v>169</v>
      </c>
      <c r="H79" s="1">
        <v>65</v>
      </c>
      <c r="I79" s="1">
        <v>78</v>
      </c>
      <c r="L79" t="s">
        <v>17</v>
      </c>
    </row>
    <row r="80" spans="1:12" ht="28.8" hidden="1" x14ac:dyDescent="0.3">
      <c r="A80">
        <v>611</v>
      </c>
      <c r="B80" t="s">
        <v>58</v>
      </c>
      <c r="C80" t="s">
        <v>170</v>
      </c>
      <c r="D80">
        <v>297250</v>
      </c>
      <c r="E80" s="1" t="s">
        <v>2562</v>
      </c>
      <c r="F80" s="1" t="s">
        <v>3984</v>
      </c>
      <c r="G80" s="1" t="s">
        <v>171</v>
      </c>
      <c r="H80" s="1">
        <v>64.900000000000006</v>
      </c>
      <c r="I80" s="1">
        <v>79</v>
      </c>
      <c r="L80" t="s">
        <v>35</v>
      </c>
    </row>
    <row r="81" spans="1:12" ht="43.2" hidden="1" x14ac:dyDescent="0.3">
      <c r="A81">
        <v>667</v>
      </c>
      <c r="B81" t="s">
        <v>11</v>
      </c>
      <c r="C81" t="s">
        <v>172</v>
      </c>
      <c r="D81">
        <v>297194</v>
      </c>
      <c r="E81" s="1" t="s">
        <v>2563</v>
      </c>
      <c r="F81" s="1" t="s">
        <v>3985</v>
      </c>
      <c r="G81" s="1" t="s">
        <v>173</v>
      </c>
      <c r="H81" s="1">
        <v>64.7</v>
      </c>
      <c r="I81" s="1">
        <v>80</v>
      </c>
      <c r="L81" t="s">
        <v>14</v>
      </c>
    </row>
    <row r="82" spans="1:12" ht="43.2" hidden="1" x14ac:dyDescent="0.3">
      <c r="A82">
        <v>231</v>
      </c>
      <c r="B82" t="s">
        <v>15</v>
      </c>
      <c r="C82" t="s">
        <v>174</v>
      </c>
      <c r="D82">
        <v>294322</v>
      </c>
      <c r="E82" s="1" t="s">
        <v>2564</v>
      </c>
      <c r="F82" s="1" t="s">
        <v>3986</v>
      </c>
      <c r="G82" s="1" t="s">
        <v>175</v>
      </c>
      <c r="H82" s="1">
        <v>64.599999999999994</v>
      </c>
      <c r="I82" s="1">
        <v>81</v>
      </c>
      <c r="L82" t="s">
        <v>17</v>
      </c>
    </row>
    <row r="83" spans="1:12" ht="28.8" hidden="1" x14ac:dyDescent="0.3">
      <c r="A83">
        <v>141</v>
      </c>
      <c r="B83" t="s">
        <v>176</v>
      </c>
      <c r="C83" t="s">
        <v>177</v>
      </c>
      <c r="D83">
        <v>294516</v>
      </c>
      <c r="E83" s="1" t="s">
        <v>2565</v>
      </c>
      <c r="F83" s="1" t="s">
        <v>3987</v>
      </c>
      <c r="G83" s="1" t="s">
        <v>178</v>
      </c>
      <c r="H83" s="1">
        <v>64.099999999999994</v>
      </c>
      <c r="I83" s="1">
        <v>82</v>
      </c>
      <c r="L83" t="s">
        <v>17</v>
      </c>
    </row>
    <row r="84" spans="1:12" ht="28.8" hidden="1" x14ac:dyDescent="0.3">
      <c r="A84">
        <v>678</v>
      </c>
      <c r="B84" t="s">
        <v>11</v>
      </c>
      <c r="C84" t="s">
        <v>179</v>
      </c>
      <c r="D84">
        <v>297183</v>
      </c>
      <c r="E84" s="1" t="s">
        <v>2566</v>
      </c>
      <c r="F84" s="1" t="s">
        <v>3988</v>
      </c>
      <c r="G84" s="1" t="s">
        <v>180</v>
      </c>
      <c r="H84" s="1">
        <v>63.7</v>
      </c>
      <c r="I84" s="1">
        <f>83</f>
        <v>83</v>
      </c>
      <c r="L84" t="s">
        <v>14</v>
      </c>
    </row>
    <row r="85" spans="1:12" ht="28.8" hidden="1" x14ac:dyDescent="0.3">
      <c r="A85">
        <v>693</v>
      </c>
      <c r="B85" t="s">
        <v>28</v>
      </c>
      <c r="C85" t="s">
        <v>29</v>
      </c>
      <c r="D85">
        <v>297126</v>
      </c>
      <c r="E85" s="1" t="s">
        <v>2567</v>
      </c>
      <c r="F85" s="1" t="s">
        <v>3989</v>
      </c>
      <c r="G85" s="1" t="s">
        <v>181</v>
      </c>
      <c r="H85" s="1">
        <v>63.7</v>
      </c>
      <c r="I85" s="1">
        <f>83</f>
        <v>83</v>
      </c>
      <c r="L85" t="s">
        <v>17</v>
      </c>
    </row>
    <row r="86" spans="1:12" ht="28.8" hidden="1" x14ac:dyDescent="0.3">
      <c r="A86">
        <v>2090</v>
      </c>
      <c r="B86" t="s">
        <v>11</v>
      </c>
      <c r="C86" t="s">
        <v>182</v>
      </c>
      <c r="D86">
        <v>295060</v>
      </c>
      <c r="E86" s="1" t="s">
        <v>2568</v>
      </c>
      <c r="F86" s="1" t="s">
        <v>3990</v>
      </c>
      <c r="G86" s="1" t="s">
        <v>183</v>
      </c>
      <c r="H86" s="1">
        <v>63.6</v>
      </c>
      <c r="I86" s="1">
        <v>85</v>
      </c>
      <c r="L86" t="s">
        <v>14</v>
      </c>
    </row>
    <row r="87" spans="1:12" ht="28.8" hidden="1" x14ac:dyDescent="0.3">
      <c r="A87">
        <v>338</v>
      </c>
      <c r="B87" t="s">
        <v>15</v>
      </c>
      <c r="C87" t="s">
        <v>184</v>
      </c>
      <c r="D87">
        <v>294081</v>
      </c>
      <c r="E87" s="1" t="s">
        <v>2569</v>
      </c>
      <c r="F87" s="1" t="s">
        <v>3991</v>
      </c>
      <c r="G87" s="1" t="s">
        <v>185</v>
      </c>
      <c r="H87" s="1">
        <v>62.8</v>
      </c>
      <c r="I87" s="1">
        <v>86</v>
      </c>
      <c r="L87" t="s">
        <v>17</v>
      </c>
    </row>
    <row r="88" spans="1:12" ht="28.8" hidden="1" x14ac:dyDescent="0.3">
      <c r="A88">
        <v>37</v>
      </c>
      <c r="B88" t="s">
        <v>186</v>
      </c>
      <c r="C88" t="s">
        <v>187</v>
      </c>
      <c r="D88">
        <v>294619</v>
      </c>
      <c r="E88" s="1" t="s">
        <v>2570</v>
      </c>
      <c r="F88" s="1" t="s">
        <v>3992</v>
      </c>
      <c r="G88" s="1" t="s">
        <v>188</v>
      </c>
      <c r="H88" s="1">
        <v>62.7</v>
      </c>
      <c r="I88" s="1">
        <v>87</v>
      </c>
      <c r="L88" t="s">
        <v>78</v>
      </c>
    </row>
    <row r="89" spans="1:12" ht="28.8" hidden="1" x14ac:dyDescent="0.3">
      <c r="A89">
        <v>225</v>
      </c>
      <c r="B89" t="s">
        <v>11</v>
      </c>
      <c r="C89" t="s">
        <v>189</v>
      </c>
      <c r="D89">
        <v>294349</v>
      </c>
      <c r="E89" s="1" t="s">
        <v>2571</v>
      </c>
      <c r="F89" s="1" t="s">
        <v>3993</v>
      </c>
      <c r="G89" s="1" t="s">
        <v>190</v>
      </c>
      <c r="H89" s="1">
        <v>62.3</v>
      </c>
      <c r="I89" s="1">
        <v>88</v>
      </c>
      <c r="L89" t="s">
        <v>14</v>
      </c>
    </row>
    <row r="90" spans="1:12" ht="43.2" hidden="1" x14ac:dyDescent="0.3">
      <c r="A90">
        <v>535</v>
      </c>
      <c r="B90" t="s">
        <v>191</v>
      </c>
      <c r="C90" t="s">
        <v>192</v>
      </c>
      <c r="D90">
        <v>297484</v>
      </c>
      <c r="E90" s="1" t="s">
        <v>2572</v>
      </c>
      <c r="F90" s="1" t="s">
        <v>3994</v>
      </c>
      <c r="G90" s="1" t="s">
        <v>193</v>
      </c>
      <c r="H90" s="1">
        <v>62.1</v>
      </c>
      <c r="I90" s="1">
        <v>89</v>
      </c>
      <c r="L90" t="s">
        <v>17</v>
      </c>
    </row>
    <row r="91" spans="1:12" ht="28.8" hidden="1" x14ac:dyDescent="0.3">
      <c r="A91">
        <v>673</v>
      </c>
      <c r="B91" t="s">
        <v>75</v>
      </c>
      <c r="C91" t="s">
        <v>194</v>
      </c>
      <c r="D91">
        <v>297188</v>
      </c>
      <c r="E91" s="1" t="s">
        <v>2573</v>
      </c>
      <c r="F91" s="1" t="s">
        <v>3995</v>
      </c>
      <c r="G91" s="1" t="s">
        <v>195</v>
      </c>
      <c r="H91" s="1">
        <v>61.7</v>
      </c>
      <c r="I91" s="1">
        <v>90</v>
      </c>
      <c r="L91" t="s">
        <v>78</v>
      </c>
    </row>
    <row r="92" spans="1:12" ht="28.8" hidden="1" x14ac:dyDescent="0.3">
      <c r="A92">
        <v>59</v>
      </c>
      <c r="B92" t="s">
        <v>15</v>
      </c>
      <c r="C92" t="s">
        <v>196</v>
      </c>
      <c r="D92">
        <v>294597</v>
      </c>
      <c r="E92" s="1" t="s">
        <v>2574</v>
      </c>
      <c r="F92" s="1" t="s">
        <v>3996</v>
      </c>
      <c r="G92" s="1" t="s">
        <v>197</v>
      </c>
      <c r="H92" s="1">
        <v>61.1</v>
      </c>
      <c r="I92" s="1">
        <v>91</v>
      </c>
      <c r="L92" t="s">
        <v>17</v>
      </c>
    </row>
    <row r="93" spans="1:12" ht="28.8" hidden="1" x14ac:dyDescent="0.3">
      <c r="A93">
        <v>170</v>
      </c>
      <c r="B93" t="s">
        <v>15</v>
      </c>
      <c r="C93" t="s">
        <v>113</v>
      </c>
      <c r="D93">
        <v>294488</v>
      </c>
      <c r="E93" s="1" t="s">
        <v>2575</v>
      </c>
      <c r="F93" s="1" t="s">
        <v>3997</v>
      </c>
      <c r="G93" s="1" t="s">
        <v>198</v>
      </c>
      <c r="H93" s="1">
        <v>60.9</v>
      </c>
      <c r="I93" s="1">
        <v>92</v>
      </c>
      <c r="L93" t="s">
        <v>17</v>
      </c>
    </row>
    <row r="94" spans="1:12" ht="28.8" hidden="1" x14ac:dyDescent="0.3">
      <c r="A94">
        <v>494</v>
      </c>
      <c r="B94" t="s">
        <v>11</v>
      </c>
      <c r="C94" t="s">
        <v>199</v>
      </c>
      <c r="D94">
        <v>297570</v>
      </c>
      <c r="E94" s="1" t="s">
        <v>2576</v>
      </c>
      <c r="F94" s="1" t="s">
        <v>3998</v>
      </c>
      <c r="G94" s="1" t="s">
        <v>200</v>
      </c>
      <c r="H94" s="1">
        <v>60.8</v>
      </c>
      <c r="I94" s="1">
        <v>93</v>
      </c>
      <c r="L94" t="s">
        <v>14</v>
      </c>
    </row>
    <row r="95" spans="1:12" ht="28.8" hidden="1" x14ac:dyDescent="0.3">
      <c r="A95">
        <v>122</v>
      </c>
      <c r="B95" t="s">
        <v>36</v>
      </c>
      <c r="C95" t="s">
        <v>201</v>
      </c>
      <c r="D95">
        <v>294534</v>
      </c>
      <c r="E95" s="1" t="s">
        <v>2577</v>
      </c>
      <c r="F95" s="1" t="s">
        <v>3999</v>
      </c>
      <c r="G95" s="1" t="s">
        <v>202</v>
      </c>
      <c r="H95" s="1">
        <v>60.7</v>
      </c>
      <c r="I95" s="1">
        <v>94</v>
      </c>
      <c r="L95" t="s">
        <v>35</v>
      </c>
    </row>
    <row r="96" spans="1:12" ht="28.8" hidden="1" x14ac:dyDescent="0.3">
      <c r="A96">
        <v>371</v>
      </c>
      <c r="B96" t="s">
        <v>191</v>
      </c>
      <c r="C96" t="s">
        <v>203</v>
      </c>
      <c r="D96">
        <v>293996</v>
      </c>
      <c r="E96" s="1" t="s">
        <v>2578</v>
      </c>
      <c r="F96" s="1" t="s">
        <v>4000</v>
      </c>
      <c r="G96" s="1" t="s">
        <v>204</v>
      </c>
      <c r="H96" s="1">
        <v>60.1</v>
      </c>
      <c r="I96" s="1">
        <v>95</v>
      </c>
      <c r="L96" t="s">
        <v>17</v>
      </c>
    </row>
    <row r="97" spans="1:13" ht="43.2" hidden="1" x14ac:dyDescent="0.3">
      <c r="A97">
        <v>558</v>
      </c>
      <c r="B97" t="s">
        <v>15</v>
      </c>
      <c r="C97" t="s">
        <v>205</v>
      </c>
      <c r="D97">
        <v>297471</v>
      </c>
      <c r="E97" s="1" t="s">
        <v>2579</v>
      </c>
      <c r="F97" s="1" t="s">
        <v>4001</v>
      </c>
      <c r="G97" s="1" t="s">
        <v>206</v>
      </c>
      <c r="H97" s="1">
        <v>59.5</v>
      </c>
      <c r="I97" s="1">
        <f>96</f>
        <v>96</v>
      </c>
      <c r="L97" t="s">
        <v>17</v>
      </c>
    </row>
    <row r="98" spans="1:13" ht="28.8" hidden="1" x14ac:dyDescent="0.3">
      <c r="A98">
        <v>570</v>
      </c>
      <c r="B98" t="s">
        <v>15</v>
      </c>
      <c r="C98" t="s">
        <v>207</v>
      </c>
      <c r="D98">
        <v>297285</v>
      </c>
      <c r="E98" s="1" t="s">
        <v>2580</v>
      </c>
      <c r="F98" s="1" t="s">
        <v>4002</v>
      </c>
      <c r="G98" s="1" t="s">
        <v>208</v>
      </c>
      <c r="H98" s="1">
        <v>59.5</v>
      </c>
      <c r="I98" s="1">
        <f>96</f>
        <v>96</v>
      </c>
      <c r="L98" t="s">
        <v>17</v>
      </c>
    </row>
    <row r="99" spans="1:13" ht="28.8" hidden="1" x14ac:dyDescent="0.3">
      <c r="A99">
        <v>167</v>
      </c>
      <c r="B99" t="s">
        <v>209</v>
      </c>
      <c r="C99" t="s">
        <v>210</v>
      </c>
      <c r="D99">
        <v>294491</v>
      </c>
      <c r="E99" s="1" t="s">
        <v>2581</v>
      </c>
      <c r="F99" s="1" t="s">
        <v>4003</v>
      </c>
      <c r="G99" s="1" t="s">
        <v>211</v>
      </c>
      <c r="H99" s="1">
        <v>59.1</v>
      </c>
      <c r="I99" s="1">
        <v>98</v>
      </c>
      <c r="L99" t="s">
        <v>17</v>
      </c>
    </row>
    <row r="100" spans="1:13" ht="43.2" hidden="1" x14ac:dyDescent="0.3">
      <c r="A100">
        <v>582</v>
      </c>
      <c r="B100" t="s">
        <v>72</v>
      </c>
      <c r="C100" t="s">
        <v>212</v>
      </c>
      <c r="D100">
        <v>297467</v>
      </c>
      <c r="E100" s="1" t="s">
        <v>2582</v>
      </c>
      <c r="F100" s="1" t="s">
        <v>4004</v>
      </c>
      <c r="G100" s="1" t="s">
        <v>213</v>
      </c>
      <c r="H100" s="1">
        <v>58.9</v>
      </c>
      <c r="I100" s="1">
        <v>99</v>
      </c>
      <c r="L100" t="s">
        <v>35</v>
      </c>
    </row>
    <row r="101" spans="1:13" ht="28.8" hidden="1" x14ac:dyDescent="0.3">
      <c r="A101">
        <v>524</v>
      </c>
      <c r="B101" t="s">
        <v>11</v>
      </c>
      <c r="C101" t="s">
        <v>214</v>
      </c>
      <c r="D101">
        <v>297437</v>
      </c>
      <c r="E101" s="1" t="s">
        <v>2583</v>
      </c>
      <c r="F101" s="1" t="s">
        <v>4005</v>
      </c>
      <c r="G101" s="1" t="s">
        <v>215</v>
      </c>
      <c r="H101" s="1">
        <v>58.8</v>
      </c>
      <c r="I101" s="1">
        <v>100</v>
      </c>
      <c r="L101" t="s">
        <v>14</v>
      </c>
    </row>
    <row r="102" spans="1:13" ht="28.8" hidden="1" x14ac:dyDescent="0.3">
      <c r="A102">
        <v>473</v>
      </c>
      <c r="B102" t="s">
        <v>216</v>
      </c>
      <c r="C102" t="s">
        <v>217</v>
      </c>
      <c r="D102">
        <v>297620</v>
      </c>
      <c r="E102" s="1" t="s">
        <v>2584</v>
      </c>
      <c r="F102" s="1" t="s">
        <v>4006</v>
      </c>
      <c r="G102" s="1" t="s">
        <v>218</v>
      </c>
      <c r="H102" s="1">
        <v>58.7</v>
      </c>
      <c r="I102" s="1">
        <v>101</v>
      </c>
      <c r="L102" t="s">
        <v>17</v>
      </c>
    </row>
    <row r="103" spans="1:13" ht="28.8" hidden="1" x14ac:dyDescent="0.3">
      <c r="A103">
        <v>85</v>
      </c>
      <c r="B103" t="s">
        <v>11</v>
      </c>
      <c r="C103" t="s">
        <v>219</v>
      </c>
      <c r="D103">
        <v>294571</v>
      </c>
      <c r="E103" s="1" t="s">
        <v>2585</v>
      </c>
      <c r="F103" s="1" t="s">
        <v>4007</v>
      </c>
      <c r="G103" s="1" t="s">
        <v>220</v>
      </c>
      <c r="H103" s="1">
        <v>58.2</v>
      </c>
      <c r="I103" s="1">
        <f>102</f>
        <v>102</v>
      </c>
      <c r="L103" t="s">
        <v>14</v>
      </c>
    </row>
    <row r="104" spans="1:13" ht="28.8" hidden="1" x14ac:dyDescent="0.3">
      <c r="A104">
        <v>424</v>
      </c>
      <c r="B104" t="s">
        <v>11</v>
      </c>
      <c r="C104" t="s">
        <v>221</v>
      </c>
      <c r="D104">
        <v>294836</v>
      </c>
      <c r="E104" s="1" t="s">
        <v>2586</v>
      </c>
      <c r="F104" s="1" t="s">
        <v>4008</v>
      </c>
      <c r="G104" s="1" t="s">
        <v>222</v>
      </c>
      <c r="H104" s="1">
        <v>58.2</v>
      </c>
      <c r="I104" s="1">
        <f>102</f>
        <v>102</v>
      </c>
      <c r="L104" t="s">
        <v>14</v>
      </c>
    </row>
    <row r="105" spans="1:13" ht="43.2" hidden="1" x14ac:dyDescent="0.3">
      <c r="A105">
        <v>597</v>
      </c>
      <c r="B105" t="s">
        <v>176</v>
      </c>
      <c r="C105" t="s">
        <v>223</v>
      </c>
      <c r="D105">
        <v>297264</v>
      </c>
      <c r="E105" s="1" t="s">
        <v>2587</v>
      </c>
      <c r="F105" s="1" t="s">
        <v>4009</v>
      </c>
      <c r="G105" s="1" t="s">
        <v>224</v>
      </c>
      <c r="H105" s="1">
        <v>58</v>
      </c>
      <c r="I105" s="1">
        <f>104</f>
        <v>104</v>
      </c>
      <c r="L105" t="s">
        <v>17</v>
      </c>
    </row>
    <row r="106" spans="1:13" ht="28.8" hidden="1" x14ac:dyDescent="0.3">
      <c r="A106">
        <v>425</v>
      </c>
      <c r="B106" t="s">
        <v>225</v>
      </c>
      <c r="C106" t="s">
        <v>226</v>
      </c>
      <c r="D106">
        <v>294835</v>
      </c>
      <c r="E106" s="1" t="s">
        <v>2588</v>
      </c>
      <c r="F106" s="1" t="s">
        <v>4010</v>
      </c>
      <c r="G106" s="1" t="s">
        <v>227</v>
      </c>
      <c r="H106" s="1">
        <v>58</v>
      </c>
      <c r="I106" s="1">
        <f>104</f>
        <v>104</v>
      </c>
      <c r="L106" t="s">
        <v>145</v>
      </c>
    </row>
    <row r="107" spans="1:13" ht="28.8" hidden="1" x14ac:dyDescent="0.3">
      <c r="A107">
        <v>1172</v>
      </c>
      <c r="B107" t="s">
        <v>228</v>
      </c>
      <c r="C107" t="s">
        <v>229</v>
      </c>
      <c r="D107">
        <v>296687</v>
      </c>
      <c r="E107" s="1" t="s">
        <v>2589</v>
      </c>
      <c r="F107" s="1" t="s">
        <v>4011</v>
      </c>
      <c r="G107" s="1" t="s">
        <v>230</v>
      </c>
      <c r="H107" s="1">
        <v>57.8</v>
      </c>
      <c r="I107" s="1">
        <f>106</f>
        <v>106</v>
      </c>
      <c r="L107" t="s">
        <v>35</v>
      </c>
    </row>
    <row r="108" spans="1:13" ht="28.8" hidden="1" x14ac:dyDescent="0.3">
      <c r="A108">
        <v>260</v>
      </c>
      <c r="B108" t="s">
        <v>231</v>
      </c>
      <c r="C108" t="s">
        <v>232</v>
      </c>
      <c r="D108">
        <v>294264</v>
      </c>
      <c r="E108" s="1" t="s">
        <v>2590</v>
      </c>
      <c r="F108" s="1" t="s">
        <v>4012</v>
      </c>
      <c r="G108" s="1" t="s">
        <v>233</v>
      </c>
      <c r="H108" s="1">
        <v>57.8</v>
      </c>
      <c r="I108" s="1">
        <f>106</f>
        <v>106</v>
      </c>
      <c r="L108" t="s">
        <v>17</v>
      </c>
    </row>
    <row r="109" spans="1:13" ht="43.2" hidden="1" x14ac:dyDescent="0.3">
      <c r="A109">
        <v>63</v>
      </c>
      <c r="B109" t="s">
        <v>11</v>
      </c>
      <c r="C109" t="s">
        <v>234</v>
      </c>
      <c r="D109">
        <v>294593</v>
      </c>
      <c r="E109" s="1" t="s">
        <v>2591</v>
      </c>
      <c r="F109" s="1" t="s">
        <v>4013</v>
      </c>
      <c r="G109" s="1" t="s">
        <v>235</v>
      </c>
      <c r="H109" s="1">
        <v>57.2</v>
      </c>
      <c r="I109" s="1">
        <v>108</v>
      </c>
      <c r="L109" t="s">
        <v>14</v>
      </c>
    </row>
    <row r="110" spans="1:13" ht="28.8" hidden="1" x14ac:dyDescent="0.3">
      <c r="A110">
        <v>10</v>
      </c>
      <c r="B110" t="s">
        <v>75</v>
      </c>
      <c r="C110" t="s">
        <v>236</v>
      </c>
      <c r="D110">
        <v>294644</v>
      </c>
      <c r="E110" s="1" t="s">
        <v>2592</v>
      </c>
      <c r="F110" s="1" t="s">
        <v>4014</v>
      </c>
      <c r="G110" s="1" t="s">
        <v>237</v>
      </c>
      <c r="H110" s="1">
        <v>57</v>
      </c>
      <c r="I110" s="1">
        <v>109</v>
      </c>
      <c r="L110" t="s">
        <v>78</v>
      </c>
    </row>
    <row r="111" spans="1:13" ht="28.8" x14ac:dyDescent="0.3">
      <c r="A111">
        <v>15</v>
      </c>
      <c r="B111" t="s">
        <v>79</v>
      </c>
      <c r="C111" t="s">
        <v>238</v>
      </c>
      <c r="D111">
        <v>294639</v>
      </c>
      <c r="E111" s="1" t="s">
        <v>2593</v>
      </c>
      <c r="F111" s="1" t="s">
        <v>4015</v>
      </c>
      <c r="G111" s="1" t="s">
        <v>239</v>
      </c>
      <c r="H111" s="1">
        <v>56.9</v>
      </c>
      <c r="I111" s="1">
        <v>110</v>
      </c>
      <c r="L111" t="s">
        <v>14</v>
      </c>
      <c r="M111" s="2"/>
    </row>
    <row r="112" spans="1:13" ht="28.8" hidden="1" x14ac:dyDescent="0.3">
      <c r="A112">
        <v>175</v>
      </c>
      <c r="B112" t="s">
        <v>65</v>
      </c>
      <c r="C112" t="s">
        <v>240</v>
      </c>
      <c r="D112">
        <v>294483</v>
      </c>
      <c r="E112" s="1" t="s">
        <v>2594</v>
      </c>
      <c r="F112" s="1" t="s">
        <v>4016</v>
      </c>
      <c r="G112" s="1" t="s">
        <v>241</v>
      </c>
      <c r="H112" s="1">
        <v>56.6</v>
      </c>
      <c r="I112" s="1">
        <v>111</v>
      </c>
      <c r="L112" t="s">
        <v>17</v>
      </c>
      <c r="M112" s="2"/>
    </row>
    <row r="113" spans="1:13" ht="28.8" hidden="1" x14ac:dyDescent="0.3">
      <c r="A113">
        <v>427</v>
      </c>
      <c r="B113" t="s">
        <v>58</v>
      </c>
      <c r="C113" t="s">
        <v>242</v>
      </c>
      <c r="D113">
        <v>294832</v>
      </c>
      <c r="E113" s="1" t="s">
        <v>2595</v>
      </c>
      <c r="F113" s="1" t="s">
        <v>4017</v>
      </c>
      <c r="G113" s="1" t="s">
        <v>243</v>
      </c>
      <c r="H113" s="1">
        <v>56.3</v>
      </c>
      <c r="I113" s="1">
        <f>112</f>
        <v>112</v>
      </c>
      <c r="L113" t="s">
        <v>35</v>
      </c>
      <c r="M113" s="2"/>
    </row>
    <row r="114" spans="1:13" ht="28.8" hidden="1" x14ac:dyDescent="0.3">
      <c r="A114">
        <v>646</v>
      </c>
      <c r="B114" t="s">
        <v>126</v>
      </c>
      <c r="C114" t="s">
        <v>244</v>
      </c>
      <c r="D114">
        <v>297215</v>
      </c>
      <c r="E114" s="1" t="s">
        <v>2596</v>
      </c>
      <c r="F114" s="1" t="s">
        <v>4018</v>
      </c>
      <c r="G114" s="1" t="s">
        <v>245</v>
      </c>
      <c r="H114" s="1">
        <v>56.3</v>
      </c>
      <c r="I114" s="1">
        <f>112</f>
        <v>112</v>
      </c>
      <c r="L114" t="s">
        <v>17</v>
      </c>
      <c r="M114" s="2"/>
    </row>
    <row r="115" spans="1:13" ht="43.2" hidden="1" x14ac:dyDescent="0.3">
      <c r="A115">
        <v>459</v>
      </c>
      <c r="B115" t="s">
        <v>15</v>
      </c>
      <c r="C115" t="s">
        <v>246</v>
      </c>
      <c r="D115">
        <v>294758</v>
      </c>
      <c r="E115" s="1" t="s">
        <v>2597</v>
      </c>
      <c r="F115" s="1" t="s">
        <v>4019</v>
      </c>
      <c r="G115" s="1" t="s">
        <v>247</v>
      </c>
      <c r="H115" s="1">
        <v>56.2</v>
      </c>
      <c r="I115" s="1">
        <v>114</v>
      </c>
      <c r="L115" t="s">
        <v>17</v>
      </c>
      <c r="M115" s="2"/>
    </row>
    <row r="116" spans="1:13" ht="28.8" hidden="1" x14ac:dyDescent="0.3">
      <c r="A116">
        <v>550</v>
      </c>
      <c r="B116" t="s">
        <v>248</v>
      </c>
      <c r="C116" t="s">
        <v>249</v>
      </c>
      <c r="D116">
        <v>297422</v>
      </c>
      <c r="E116" s="1" t="s">
        <v>2598</v>
      </c>
      <c r="F116" s="1" t="s">
        <v>4020</v>
      </c>
      <c r="G116" s="1" t="s">
        <v>250</v>
      </c>
      <c r="H116" s="1">
        <v>56.1</v>
      </c>
      <c r="I116" s="1">
        <v>115</v>
      </c>
      <c r="L116" t="s">
        <v>145</v>
      </c>
      <c r="M116" s="2"/>
    </row>
    <row r="117" spans="1:13" ht="28.8" hidden="1" x14ac:dyDescent="0.3">
      <c r="A117">
        <v>261</v>
      </c>
      <c r="B117" t="s">
        <v>231</v>
      </c>
      <c r="C117" t="s">
        <v>251</v>
      </c>
      <c r="D117">
        <v>294263</v>
      </c>
      <c r="E117" s="1" t="s">
        <v>2599</v>
      </c>
      <c r="F117" s="1" t="s">
        <v>4021</v>
      </c>
      <c r="G117" s="1" t="s">
        <v>252</v>
      </c>
      <c r="H117" s="1">
        <v>55.9</v>
      </c>
      <c r="I117" s="1">
        <f>116</f>
        <v>116</v>
      </c>
      <c r="L117" t="s">
        <v>17</v>
      </c>
      <c r="M117" s="2"/>
    </row>
    <row r="118" spans="1:13" ht="28.8" x14ac:dyDescent="0.3">
      <c r="A118">
        <v>417</v>
      </c>
      <c r="B118" t="s">
        <v>79</v>
      </c>
      <c r="C118" t="s">
        <v>80</v>
      </c>
      <c r="D118">
        <v>294843</v>
      </c>
      <c r="E118" s="1" t="s">
        <v>2600</v>
      </c>
      <c r="F118" s="1" t="s">
        <v>4022</v>
      </c>
      <c r="G118" s="1" t="s">
        <v>253</v>
      </c>
      <c r="H118" s="1">
        <v>55.9</v>
      </c>
      <c r="I118" s="1">
        <f>116</f>
        <v>116</v>
      </c>
      <c r="L118" t="s">
        <v>14</v>
      </c>
      <c r="M118" s="2"/>
    </row>
    <row r="119" spans="1:13" ht="28.8" hidden="1" x14ac:dyDescent="0.3">
      <c r="A119">
        <v>215</v>
      </c>
      <c r="B119" t="s">
        <v>110</v>
      </c>
      <c r="C119" t="s">
        <v>254</v>
      </c>
      <c r="D119">
        <v>294382</v>
      </c>
      <c r="E119" s="1" t="s">
        <v>2601</v>
      </c>
      <c r="F119" s="1" t="s">
        <v>4023</v>
      </c>
      <c r="G119" s="1" t="s">
        <v>255</v>
      </c>
      <c r="H119" s="1">
        <v>55.8</v>
      </c>
      <c r="I119" s="1">
        <f>118</f>
        <v>118</v>
      </c>
      <c r="L119" t="s">
        <v>17</v>
      </c>
      <c r="M119" s="2"/>
    </row>
    <row r="120" spans="1:13" ht="28.8" hidden="1" x14ac:dyDescent="0.3">
      <c r="A120">
        <v>668</v>
      </c>
      <c r="B120" t="s">
        <v>11</v>
      </c>
      <c r="C120" t="s">
        <v>256</v>
      </c>
      <c r="D120">
        <v>297193</v>
      </c>
      <c r="E120" s="1" t="s">
        <v>2602</v>
      </c>
      <c r="F120" s="1" t="s">
        <v>4024</v>
      </c>
      <c r="G120" s="1" t="s">
        <v>257</v>
      </c>
      <c r="H120" s="1">
        <v>55.8</v>
      </c>
      <c r="I120" s="1">
        <f>118</f>
        <v>118</v>
      </c>
      <c r="L120" t="s">
        <v>14</v>
      </c>
      <c r="M120" s="2"/>
    </row>
    <row r="121" spans="1:13" ht="28.8" hidden="1" x14ac:dyDescent="0.3">
      <c r="A121">
        <v>55</v>
      </c>
      <c r="B121" t="s">
        <v>28</v>
      </c>
      <c r="C121" t="s">
        <v>258</v>
      </c>
      <c r="D121">
        <v>294601</v>
      </c>
      <c r="E121" s="1" t="s">
        <v>2603</v>
      </c>
      <c r="F121" s="1" t="s">
        <v>4025</v>
      </c>
      <c r="G121" s="1" t="s">
        <v>259</v>
      </c>
      <c r="H121" s="1">
        <v>55.7</v>
      </c>
      <c r="I121" s="1">
        <v>120</v>
      </c>
      <c r="L121" t="s">
        <v>17</v>
      </c>
      <c r="M121" s="2"/>
    </row>
    <row r="122" spans="1:13" ht="28.8" hidden="1" x14ac:dyDescent="0.3">
      <c r="A122">
        <v>107</v>
      </c>
      <c r="B122" t="s">
        <v>260</v>
      </c>
      <c r="C122" t="s">
        <v>261</v>
      </c>
      <c r="D122">
        <v>294549</v>
      </c>
      <c r="E122" s="1" t="s">
        <v>2604</v>
      </c>
      <c r="F122" s="1" t="s">
        <v>4026</v>
      </c>
      <c r="G122" s="1" t="s">
        <v>262</v>
      </c>
      <c r="H122" s="1">
        <v>54.9</v>
      </c>
      <c r="I122" s="1">
        <v>121</v>
      </c>
      <c r="L122" t="s">
        <v>145</v>
      </c>
      <c r="M122" s="2"/>
    </row>
    <row r="123" spans="1:13" ht="43.2" hidden="1" x14ac:dyDescent="0.3">
      <c r="A123">
        <v>450</v>
      </c>
      <c r="B123" t="s">
        <v>15</v>
      </c>
      <c r="C123" t="s">
        <v>263</v>
      </c>
      <c r="D123">
        <v>294781</v>
      </c>
      <c r="E123" s="1" t="s">
        <v>2605</v>
      </c>
      <c r="F123" s="1" t="s">
        <v>4027</v>
      </c>
      <c r="G123" s="1" t="s">
        <v>264</v>
      </c>
      <c r="H123" s="1">
        <v>54.8</v>
      </c>
      <c r="I123" s="1">
        <v>122</v>
      </c>
      <c r="L123" t="s">
        <v>17</v>
      </c>
      <c r="M123" s="2"/>
    </row>
    <row r="124" spans="1:13" ht="28.8" hidden="1" x14ac:dyDescent="0.3">
      <c r="A124">
        <v>385</v>
      </c>
      <c r="B124" t="s">
        <v>150</v>
      </c>
      <c r="C124" t="s">
        <v>265</v>
      </c>
      <c r="D124">
        <v>294875</v>
      </c>
      <c r="E124" s="1" t="s">
        <v>2606</v>
      </c>
      <c r="F124" s="1" t="s">
        <v>4028</v>
      </c>
      <c r="G124" s="1" t="s">
        <v>266</v>
      </c>
      <c r="H124" s="1">
        <v>54.7</v>
      </c>
      <c r="I124" s="1">
        <v>123</v>
      </c>
      <c r="L124" t="s">
        <v>35</v>
      </c>
      <c r="M124" s="2"/>
    </row>
    <row r="125" spans="1:13" ht="28.8" hidden="1" x14ac:dyDescent="0.3">
      <c r="A125">
        <v>659</v>
      </c>
      <c r="B125" t="s">
        <v>126</v>
      </c>
      <c r="C125" t="s">
        <v>267</v>
      </c>
      <c r="D125">
        <v>297202</v>
      </c>
      <c r="E125" s="1" t="s">
        <v>2607</v>
      </c>
      <c r="F125" s="1" t="s">
        <v>4029</v>
      </c>
      <c r="G125" s="1" t="s">
        <v>268</v>
      </c>
      <c r="H125" s="1">
        <v>54.6</v>
      </c>
      <c r="I125" s="1">
        <v>124</v>
      </c>
      <c r="L125" t="s">
        <v>17</v>
      </c>
      <c r="M125" s="2"/>
    </row>
    <row r="126" spans="1:13" ht="43.2" hidden="1" x14ac:dyDescent="0.3">
      <c r="A126">
        <v>116</v>
      </c>
      <c r="B126" t="s">
        <v>191</v>
      </c>
      <c r="C126" t="s">
        <v>269</v>
      </c>
      <c r="D126">
        <v>294540</v>
      </c>
      <c r="E126" s="1" t="s">
        <v>2608</v>
      </c>
      <c r="F126" s="1" t="s">
        <v>4030</v>
      </c>
      <c r="G126" s="1" t="s">
        <v>270</v>
      </c>
      <c r="H126" s="1">
        <v>54.5</v>
      </c>
      <c r="I126" s="1">
        <f>125</f>
        <v>125</v>
      </c>
      <c r="L126" t="s">
        <v>17</v>
      </c>
      <c r="M126" s="2"/>
    </row>
    <row r="127" spans="1:13" ht="43.2" hidden="1" x14ac:dyDescent="0.3">
      <c r="A127">
        <v>359</v>
      </c>
      <c r="B127" t="s">
        <v>15</v>
      </c>
      <c r="C127" t="s">
        <v>25</v>
      </c>
      <c r="D127">
        <v>294022</v>
      </c>
      <c r="E127" s="1" t="s">
        <v>2609</v>
      </c>
      <c r="F127" s="1" t="s">
        <v>4031</v>
      </c>
      <c r="G127" s="1" t="s">
        <v>271</v>
      </c>
      <c r="H127" s="1">
        <v>54.5</v>
      </c>
      <c r="I127" s="1">
        <f>125</f>
        <v>125</v>
      </c>
      <c r="L127" t="s">
        <v>17</v>
      </c>
      <c r="M127" s="2"/>
    </row>
    <row r="128" spans="1:13" ht="28.8" hidden="1" x14ac:dyDescent="0.3">
      <c r="A128">
        <v>221</v>
      </c>
      <c r="B128" t="s">
        <v>28</v>
      </c>
      <c r="C128" t="s">
        <v>272</v>
      </c>
      <c r="D128">
        <v>294362</v>
      </c>
      <c r="E128" s="1" t="s">
        <v>2610</v>
      </c>
      <c r="F128" s="1" t="s">
        <v>4032</v>
      </c>
      <c r="G128" s="1" t="s">
        <v>273</v>
      </c>
      <c r="H128" s="1">
        <v>54.5</v>
      </c>
      <c r="I128" s="1">
        <f>125</f>
        <v>125</v>
      </c>
      <c r="L128" t="s">
        <v>17</v>
      </c>
      <c r="M128" s="2"/>
    </row>
    <row r="129" spans="1:13" ht="28.8" hidden="1" x14ac:dyDescent="0.3">
      <c r="A129">
        <v>643</v>
      </c>
      <c r="B129" t="s">
        <v>191</v>
      </c>
      <c r="C129" t="s">
        <v>274</v>
      </c>
      <c r="D129">
        <v>297218</v>
      </c>
      <c r="E129" s="1" t="s">
        <v>2611</v>
      </c>
      <c r="F129" s="1" t="s">
        <v>4033</v>
      </c>
      <c r="G129" s="1" t="s">
        <v>275</v>
      </c>
      <c r="H129" s="1">
        <v>54.3</v>
      </c>
      <c r="I129" s="1">
        <v>128</v>
      </c>
      <c r="L129" t="s">
        <v>17</v>
      </c>
      <c r="M129" s="2"/>
    </row>
    <row r="130" spans="1:13" ht="28.8" hidden="1" x14ac:dyDescent="0.3">
      <c r="A130">
        <v>510</v>
      </c>
      <c r="B130" t="s">
        <v>11</v>
      </c>
      <c r="C130" t="s">
        <v>276</v>
      </c>
      <c r="D130">
        <v>297485</v>
      </c>
      <c r="E130" s="1" t="s">
        <v>2612</v>
      </c>
      <c r="F130" s="1" t="s">
        <v>4034</v>
      </c>
      <c r="G130" s="1" t="s">
        <v>277</v>
      </c>
      <c r="H130" s="1">
        <v>54.2</v>
      </c>
      <c r="I130" s="1">
        <f>129</f>
        <v>129</v>
      </c>
      <c r="L130" t="s">
        <v>14</v>
      </c>
      <c r="M130" s="2"/>
    </row>
    <row r="131" spans="1:13" ht="28.8" hidden="1" x14ac:dyDescent="0.3">
      <c r="A131">
        <v>384</v>
      </c>
      <c r="B131" t="s">
        <v>150</v>
      </c>
      <c r="C131" t="s">
        <v>278</v>
      </c>
      <c r="D131">
        <v>294876</v>
      </c>
      <c r="E131" s="1" t="s">
        <v>2613</v>
      </c>
      <c r="F131" s="1" t="s">
        <v>4035</v>
      </c>
      <c r="G131" s="1" t="s">
        <v>279</v>
      </c>
      <c r="H131" s="1">
        <v>54.2</v>
      </c>
      <c r="I131" s="1">
        <f>129</f>
        <v>129</v>
      </c>
      <c r="L131" t="s">
        <v>35</v>
      </c>
      <c r="M131" s="2"/>
    </row>
    <row r="132" spans="1:13" ht="28.8" hidden="1" x14ac:dyDescent="0.3">
      <c r="A132">
        <v>272</v>
      </c>
      <c r="B132" t="s">
        <v>110</v>
      </c>
      <c r="C132" t="s">
        <v>254</v>
      </c>
      <c r="D132">
        <v>294252</v>
      </c>
      <c r="E132" s="1" t="s">
        <v>2614</v>
      </c>
      <c r="F132" s="1" t="s">
        <v>4036</v>
      </c>
      <c r="G132" s="1" t="s">
        <v>280</v>
      </c>
      <c r="H132" s="1">
        <v>54.1</v>
      </c>
      <c r="I132" s="1">
        <f>131</f>
        <v>131</v>
      </c>
      <c r="L132" t="s">
        <v>17</v>
      </c>
      <c r="M132" s="2"/>
    </row>
    <row r="133" spans="1:13" ht="28.8" hidden="1" x14ac:dyDescent="0.3">
      <c r="A133">
        <v>340</v>
      </c>
      <c r="B133" t="s">
        <v>126</v>
      </c>
      <c r="C133" t="s">
        <v>281</v>
      </c>
      <c r="D133">
        <v>294071</v>
      </c>
      <c r="E133" s="1" t="s">
        <v>2615</v>
      </c>
      <c r="F133" s="1" t="s">
        <v>4037</v>
      </c>
      <c r="G133" s="1" t="s">
        <v>282</v>
      </c>
      <c r="H133" s="1">
        <v>54.1</v>
      </c>
      <c r="I133" s="1">
        <f>131</f>
        <v>131</v>
      </c>
      <c r="L133" t="s">
        <v>17</v>
      </c>
      <c r="M133" s="2"/>
    </row>
    <row r="134" spans="1:13" ht="28.8" hidden="1" x14ac:dyDescent="0.3">
      <c r="A134">
        <v>430</v>
      </c>
      <c r="B134" t="s">
        <v>36</v>
      </c>
      <c r="C134" t="s">
        <v>283</v>
      </c>
      <c r="D134">
        <v>294826</v>
      </c>
      <c r="E134" s="1" t="s">
        <v>2616</v>
      </c>
      <c r="F134" s="1" t="s">
        <v>4038</v>
      </c>
      <c r="G134" s="1" t="s">
        <v>284</v>
      </c>
      <c r="H134" s="1">
        <v>53.9</v>
      </c>
      <c r="I134" s="1">
        <v>133</v>
      </c>
      <c r="L134" t="s">
        <v>35</v>
      </c>
      <c r="M134" s="2"/>
    </row>
    <row r="135" spans="1:13" ht="28.8" hidden="1" x14ac:dyDescent="0.3">
      <c r="A135">
        <v>569</v>
      </c>
      <c r="B135" t="s">
        <v>11</v>
      </c>
      <c r="C135" t="s">
        <v>102</v>
      </c>
      <c r="D135">
        <v>297286</v>
      </c>
      <c r="E135" s="1" t="s">
        <v>2617</v>
      </c>
      <c r="F135" s="1" t="s">
        <v>4039</v>
      </c>
      <c r="G135" s="1" t="s">
        <v>285</v>
      </c>
      <c r="H135" s="1">
        <v>53.7</v>
      </c>
      <c r="I135" s="1">
        <v>134</v>
      </c>
      <c r="L135" t="s">
        <v>14</v>
      </c>
      <c r="M135" s="2"/>
    </row>
    <row r="136" spans="1:13" ht="28.8" hidden="1" x14ac:dyDescent="0.3">
      <c r="A136">
        <v>331</v>
      </c>
      <c r="B136" t="s">
        <v>58</v>
      </c>
      <c r="C136" t="s">
        <v>286</v>
      </c>
      <c r="D136">
        <v>294103</v>
      </c>
      <c r="E136" s="1" t="s">
        <v>2618</v>
      </c>
      <c r="F136" s="1" t="s">
        <v>4040</v>
      </c>
      <c r="G136" s="1" t="s">
        <v>287</v>
      </c>
      <c r="H136" s="1">
        <v>53.5</v>
      </c>
      <c r="I136" s="1">
        <v>135</v>
      </c>
      <c r="L136" t="s">
        <v>35</v>
      </c>
      <c r="M136" s="2"/>
    </row>
    <row r="137" spans="1:13" ht="28.8" hidden="1" x14ac:dyDescent="0.3">
      <c r="A137">
        <v>46</v>
      </c>
      <c r="B137" t="s">
        <v>28</v>
      </c>
      <c r="C137" t="s">
        <v>288</v>
      </c>
      <c r="D137">
        <v>294610</v>
      </c>
      <c r="E137" s="1" t="s">
        <v>2619</v>
      </c>
      <c r="F137" s="1" t="s">
        <v>4041</v>
      </c>
      <c r="G137" s="1" t="s">
        <v>289</v>
      </c>
      <c r="H137" s="1">
        <v>53.3</v>
      </c>
      <c r="I137" s="1">
        <v>136</v>
      </c>
      <c r="L137" t="s">
        <v>17</v>
      </c>
      <c r="M137" s="2"/>
    </row>
    <row r="138" spans="1:13" ht="28.8" hidden="1" x14ac:dyDescent="0.3">
      <c r="A138">
        <v>587</v>
      </c>
      <c r="B138" t="s">
        <v>75</v>
      </c>
      <c r="C138" t="s">
        <v>290</v>
      </c>
      <c r="D138">
        <v>297273</v>
      </c>
      <c r="E138" s="1" t="s">
        <v>2620</v>
      </c>
      <c r="F138" s="1" t="s">
        <v>4042</v>
      </c>
      <c r="G138" s="1" t="s">
        <v>291</v>
      </c>
      <c r="H138" s="1">
        <v>53.2</v>
      </c>
      <c r="I138" s="1">
        <v>137</v>
      </c>
      <c r="L138" t="s">
        <v>78</v>
      </c>
      <c r="M138" s="2"/>
    </row>
    <row r="139" spans="1:13" ht="43.2" hidden="1" x14ac:dyDescent="0.3">
      <c r="A139">
        <v>182</v>
      </c>
      <c r="B139" t="s">
        <v>126</v>
      </c>
      <c r="C139" t="s">
        <v>292</v>
      </c>
      <c r="D139">
        <v>294476</v>
      </c>
      <c r="E139" s="1" t="s">
        <v>2621</v>
      </c>
      <c r="F139" s="1" t="s">
        <v>4043</v>
      </c>
      <c r="G139" s="1" t="s">
        <v>293</v>
      </c>
      <c r="H139" s="1">
        <v>52.7</v>
      </c>
      <c r="I139" s="1">
        <v>138</v>
      </c>
      <c r="L139" t="s">
        <v>17</v>
      </c>
      <c r="M139" s="2"/>
    </row>
    <row r="140" spans="1:13" ht="43.2" hidden="1" x14ac:dyDescent="0.3">
      <c r="A140">
        <v>407</v>
      </c>
      <c r="B140" t="s">
        <v>294</v>
      </c>
      <c r="C140" t="s">
        <v>295</v>
      </c>
      <c r="D140">
        <v>294853</v>
      </c>
      <c r="E140" s="1" t="s">
        <v>2622</v>
      </c>
      <c r="F140" s="1" t="s">
        <v>4044</v>
      </c>
      <c r="G140" s="1" t="s">
        <v>296</v>
      </c>
      <c r="H140" s="1">
        <v>52.4</v>
      </c>
      <c r="I140" s="1">
        <v>139</v>
      </c>
      <c r="L140" t="s">
        <v>17</v>
      </c>
      <c r="M140" s="2"/>
    </row>
    <row r="141" spans="1:13" ht="28.8" hidden="1" x14ac:dyDescent="0.3">
      <c r="A141">
        <v>465</v>
      </c>
      <c r="B141" t="s">
        <v>11</v>
      </c>
      <c r="C141" t="s">
        <v>297</v>
      </c>
      <c r="D141">
        <v>294741</v>
      </c>
      <c r="E141" s="1" t="s">
        <v>2623</v>
      </c>
      <c r="F141" s="1" t="s">
        <v>4045</v>
      </c>
      <c r="G141" s="1" t="s">
        <v>298</v>
      </c>
      <c r="H141" s="1">
        <v>52</v>
      </c>
      <c r="I141" s="1">
        <v>140</v>
      </c>
      <c r="L141" t="s">
        <v>14</v>
      </c>
      <c r="M141" s="2"/>
    </row>
    <row r="142" spans="1:13" ht="28.8" hidden="1" x14ac:dyDescent="0.3">
      <c r="A142">
        <v>266</v>
      </c>
      <c r="B142" t="s">
        <v>58</v>
      </c>
      <c r="C142" t="s">
        <v>299</v>
      </c>
      <c r="D142">
        <v>294258</v>
      </c>
      <c r="E142" s="1" t="s">
        <v>2624</v>
      </c>
      <c r="F142" s="1" t="s">
        <v>4046</v>
      </c>
      <c r="G142" s="1" t="s">
        <v>300</v>
      </c>
      <c r="H142" s="1">
        <v>51.9</v>
      </c>
      <c r="I142" s="1">
        <f>141</f>
        <v>141</v>
      </c>
      <c r="L142" t="s">
        <v>35</v>
      </c>
      <c r="M142" s="2"/>
    </row>
    <row r="143" spans="1:13" ht="28.8" hidden="1" x14ac:dyDescent="0.3">
      <c r="A143">
        <v>310</v>
      </c>
      <c r="B143" t="s">
        <v>110</v>
      </c>
      <c r="C143" t="s">
        <v>301</v>
      </c>
      <c r="D143">
        <v>294164</v>
      </c>
      <c r="E143" s="1" t="s">
        <v>2625</v>
      </c>
      <c r="F143" s="1" t="s">
        <v>4047</v>
      </c>
      <c r="G143" s="1" t="s">
        <v>302</v>
      </c>
      <c r="H143" s="1">
        <v>51.9</v>
      </c>
      <c r="I143" s="1">
        <f>141</f>
        <v>141</v>
      </c>
      <c r="L143" t="s">
        <v>17</v>
      </c>
      <c r="M143" s="2"/>
    </row>
    <row r="144" spans="1:13" ht="28.8" hidden="1" x14ac:dyDescent="0.3">
      <c r="A144">
        <v>228</v>
      </c>
      <c r="B144" t="s">
        <v>162</v>
      </c>
      <c r="C144" t="s">
        <v>303</v>
      </c>
      <c r="D144">
        <v>294329</v>
      </c>
      <c r="E144" s="1" t="s">
        <v>2626</v>
      </c>
      <c r="F144" s="1" t="s">
        <v>4048</v>
      </c>
      <c r="G144" s="1" t="s">
        <v>304</v>
      </c>
      <c r="H144" s="1">
        <v>51.6</v>
      </c>
      <c r="I144" s="1">
        <f>143</f>
        <v>143</v>
      </c>
      <c r="L144" t="s">
        <v>17</v>
      </c>
      <c r="M144" s="2"/>
    </row>
    <row r="145" spans="1:13" ht="28.8" hidden="1" x14ac:dyDescent="0.3">
      <c r="A145">
        <v>386</v>
      </c>
      <c r="B145" t="s">
        <v>150</v>
      </c>
      <c r="C145" t="s">
        <v>305</v>
      </c>
      <c r="D145">
        <v>294874</v>
      </c>
      <c r="E145" s="1" t="s">
        <v>2627</v>
      </c>
      <c r="F145" s="1" t="s">
        <v>4049</v>
      </c>
      <c r="G145" s="1" t="s">
        <v>306</v>
      </c>
      <c r="H145" s="1">
        <v>51.6</v>
      </c>
      <c r="I145" s="1">
        <f>143</f>
        <v>143</v>
      </c>
      <c r="L145" t="s">
        <v>35</v>
      </c>
      <c r="M145" s="2"/>
    </row>
    <row r="146" spans="1:13" ht="28.8" hidden="1" x14ac:dyDescent="0.3">
      <c r="A146">
        <v>243</v>
      </c>
      <c r="B146" t="s">
        <v>126</v>
      </c>
      <c r="C146" t="s">
        <v>307</v>
      </c>
      <c r="D146">
        <v>294293</v>
      </c>
      <c r="E146" s="1" t="s">
        <v>2628</v>
      </c>
      <c r="F146" s="1" t="s">
        <v>4050</v>
      </c>
      <c r="G146" s="1" t="s">
        <v>308</v>
      </c>
      <c r="H146" s="1">
        <v>51.4</v>
      </c>
      <c r="I146" s="1">
        <v>145</v>
      </c>
      <c r="L146" t="s">
        <v>17</v>
      </c>
      <c r="M146" s="2"/>
    </row>
    <row r="147" spans="1:13" ht="28.8" hidden="1" x14ac:dyDescent="0.3">
      <c r="A147">
        <v>335</v>
      </c>
      <c r="B147" t="s">
        <v>15</v>
      </c>
      <c r="C147" t="s">
        <v>309</v>
      </c>
      <c r="D147">
        <v>294090</v>
      </c>
      <c r="E147" s="1" t="s">
        <v>2629</v>
      </c>
      <c r="F147" s="1" t="s">
        <v>4051</v>
      </c>
      <c r="G147" s="1" t="s">
        <v>310</v>
      </c>
      <c r="H147" s="1">
        <v>51.2</v>
      </c>
      <c r="I147" s="1">
        <v>146</v>
      </c>
      <c r="L147" t="s">
        <v>17</v>
      </c>
      <c r="M147" s="2"/>
    </row>
    <row r="148" spans="1:13" ht="28.8" hidden="1" x14ac:dyDescent="0.3">
      <c r="A148">
        <v>4</v>
      </c>
      <c r="B148" t="s">
        <v>110</v>
      </c>
      <c r="C148" t="s">
        <v>311</v>
      </c>
      <c r="D148">
        <v>294649</v>
      </c>
      <c r="E148" s="1" t="s">
        <v>2630</v>
      </c>
      <c r="F148" s="1" t="s">
        <v>4052</v>
      </c>
      <c r="G148" s="1" t="s">
        <v>312</v>
      </c>
      <c r="H148" s="1">
        <v>51.1</v>
      </c>
      <c r="I148" s="1">
        <f>147</f>
        <v>147</v>
      </c>
      <c r="L148" t="s">
        <v>17</v>
      </c>
      <c r="M148" s="2"/>
    </row>
    <row r="149" spans="1:13" ht="43.2" hidden="1" x14ac:dyDescent="0.3">
      <c r="A149">
        <v>530</v>
      </c>
      <c r="B149" t="s">
        <v>11</v>
      </c>
      <c r="C149" t="s">
        <v>313</v>
      </c>
      <c r="D149">
        <v>297494</v>
      </c>
      <c r="E149" s="1" t="s">
        <v>2631</v>
      </c>
      <c r="F149" s="1" t="s">
        <v>4053</v>
      </c>
      <c r="G149" s="1" t="s">
        <v>314</v>
      </c>
      <c r="H149" s="1">
        <v>51.1</v>
      </c>
      <c r="I149" s="1">
        <f>147</f>
        <v>147</v>
      </c>
      <c r="L149" t="s">
        <v>14</v>
      </c>
      <c r="M149" s="2"/>
    </row>
    <row r="150" spans="1:13" ht="28.8" hidden="1" x14ac:dyDescent="0.3">
      <c r="A150">
        <v>91</v>
      </c>
      <c r="B150" t="s">
        <v>11</v>
      </c>
      <c r="C150" t="s">
        <v>315</v>
      </c>
      <c r="D150">
        <v>294565</v>
      </c>
      <c r="E150" s="1" t="s">
        <v>2632</v>
      </c>
      <c r="F150" s="1" t="s">
        <v>4054</v>
      </c>
      <c r="G150" s="1" t="s">
        <v>316</v>
      </c>
      <c r="H150" s="1">
        <v>50.9</v>
      </c>
      <c r="I150" s="1">
        <v>149</v>
      </c>
      <c r="L150" t="s">
        <v>14</v>
      </c>
      <c r="M150" s="2"/>
    </row>
    <row r="151" spans="1:13" ht="28.8" hidden="1" x14ac:dyDescent="0.3">
      <c r="A151">
        <v>2146</v>
      </c>
      <c r="B151" t="s">
        <v>317</v>
      </c>
      <c r="C151" t="s">
        <v>318</v>
      </c>
      <c r="D151">
        <v>295109</v>
      </c>
      <c r="E151" s="1" t="s">
        <v>2633</v>
      </c>
      <c r="F151" s="1" t="s">
        <v>4055</v>
      </c>
      <c r="G151" s="1" t="s">
        <v>319</v>
      </c>
      <c r="H151" s="1">
        <v>50.8</v>
      </c>
      <c r="I151" s="1">
        <v>150</v>
      </c>
      <c r="L151" t="s">
        <v>35</v>
      </c>
      <c r="M151" s="2"/>
    </row>
    <row r="152" spans="1:13" ht="28.8" hidden="1" x14ac:dyDescent="0.3">
      <c r="A152">
        <v>652</v>
      </c>
      <c r="B152" t="s">
        <v>320</v>
      </c>
      <c r="C152" t="s">
        <v>321</v>
      </c>
      <c r="D152">
        <v>297209</v>
      </c>
      <c r="E152" s="1" t="s">
        <v>2634</v>
      </c>
      <c r="F152" s="1" t="s">
        <v>4056</v>
      </c>
      <c r="G152" s="1" t="s">
        <v>322</v>
      </c>
      <c r="H152" s="1">
        <v>50.6</v>
      </c>
      <c r="I152" s="1">
        <v>151</v>
      </c>
      <c r="L152" t="s">
        <v>17</v>
      </c>
      <c r="M152" s="2"/>
    </row>
    <row r="153" spans="1:13" ht="28.8" x14ac:dyDescent="0.3">
      <c r="A153">
        <v>397</v>
      </c>
      <c r="B153" t="s">
        <v>79</v>
      </c>
      <c r="C153" t="s">
        <v>323</v>
      </c>
      <c r="D153">
        <v>294863</v>
      </c>
      <c r="E153" s="1" t="s">
        <v>2635</v>
      </c>
      <c r="F153" s="1" t="s">
        <v>4057</v>
      </c>
      <c r="G153" s="1" t="s">
        <v>324</v>
      </c>
      <c r="H153" s="1">
        <v>50.4</v>
      </c>
      <c r="I153" s="1">
        <v>152</v>
      </c>
      <c r="L153" t="s">
        <v>14</v>
      </c>
      <c r="M153" s="2"/>
    </row>
    <row r="154" spans="1:13" ht="28.8" hidden="1" x14ac:dyDescent="0.3">
      <c r="A154">
        <v>577</v>
      </c>
      <c r="B154" t="s">
        <v>191</v>
      </c>
      <c r="C154" t="s">
        <v>192</v>
      </c>
      <c r="D154">
        <v>297278</v>
      </c>
      <c r="E154" s="1" t="s">
        <v>2636</v>
      </c>
      <c r="F154" s="1" t="s">
        <v>4058</v>
      </c>
      <c r="G154" s="1" t="s">
        <v>325</v>
      </c>
      <c r="H154" s="1">
        <v>50.1</v>
      </c>
      <c r="I154" s="1">
        <v>153</v>
      </c>
      <c r="L154" t="s">
        <v>17</v>
      </c>
      <c r="M154" s="2"/>
    </row>
    <row r="155" spans="1:13" ht="28.8" x14ac:dyDescent="0.3">
      <c r="A155">
        <v>670</v>
      </c>
      <c r="B155" t="s">
        <v>79</v>
      </c>
      <c r="C155" t="s">
        <v>326</v>
      </c>
      <c r="D155">
        <v>297191</v>
      </c>
      <c r="E155" s="1" t="s">
        <v>2637</v>
      </c>
      <c r="F155" s="1" t="s">
        <v>4059</v>
      </c>
      <c r="G155" s="1" t="s">
        <v>327</v>
      </c>
      <c r="H155" s="1">
        <v>50</v>
      </c>
      <c r="I155" s="1">
        <v>154</v>
      </c>
      <c r="L155" t="s">
        <v>14</v>
      </c>
      <c r="M155" s="2"/>
    </row>
    <row r="156" spans="1:13" ht="28.8" hidden="1" x14ac:dyDescent="0.3">
      <c r="A156">
        <v>185</v>
      </c>
      <c r="B156" t="s">
        <v>11</v>
      </c>
      <c r="C156" t="s">
        <v>189</v>
      </c>
      <c r="D156">
        <v>294471</v>
      </c>
      <c r="E156" s="1" t="s">
        <v>2638</v>
      </c>
      <c r="F156" s="1" t="s">
        <v>4060</v>
      </c>
      <c r="G156" s="1" t="s">
        <v>328</v>
      </c>
      <c r="H156" s="1">
        <v>49.5</v>
      </c>
      <c r="I156" s="1">
        <f>155</f>
        <v>155</v>
      </c>
      <c r="L156" t="s">
        <v>14</v>
      </c>
      <c r="M156" s="2"/>
    </row>
    <row r="157" spans="1:13" ht="28.8" hidden="1" x14ac:dyDescent="0.3">
      <c r="A157">
        <v>22878</v>
      </c>
      <c r="B157" t="s">
        <v>329</v>
      </c>
      <c r="C157" t="s">
        <v>330</v>
      </c>
      <c r="D157">
        <v>295536</v>
      </c>
      <c r="E157" s="1" t="s">
        <v>2639</v>
      </c>
      <c r="F157" s="1" t="s">
        <v>4061</v>
      </c>
      <c r="G157" s="1" t="s">
        <v>331</v>
      </c>
      <c r="H157" s="1">
        <v>49.5</v>
      </c>
      <c r="I157" s="1">
        <f>155</f>
        <v>155</v>
      </c>
      <c r="L157" t="s">
        <v>35</v>
      </c>
      <c r="M157" s="2"/>
    </row>
    <row r="158" spans="1:13" ht="28.8" hidden="1" x14ac:dyDescent="0.3">
      <c r="A158">
        <v>250</v>
      </c>
      <c r="B158" t="s">
        <v>72</v>
      </c>
      <c r="C158" t="s">
        <v>73</v>
      </c>
      <c r="D158">
        <v>294273</v>
      </c>
      <c r="E158" s="1" t="s">
        <v>2640</v>
      </c>
      <c r="F158" s="1" t="s">
        <v>4062</v>
      </c>
      <c r="G158" s="1" t="s">
        <v>332</v>
      </c>
      <c r="H158" s="1">
        <v>49.4</v>
      </c>
      <c r="I158" s="1">
        <v>157</v>
      </c>
      <c r="L158" t="s">
        <v>35</v>
      </c>
      <c r="M158" s="2"/>
    </row>
    <row r="159" spans="1:13" ht="28.8" hidden="1" x14ac:dyDescent="0.3">
      <c r="A159">
        <v>595</v>
      </c>
      <c r="B159" t="s">
        <v>110</v>
      </c>
      <c r="C159" t="s">
        <v>254</v>
      </c>
      <c r="D159">
        <v>297266</v>
      </c>
      <c r="E159" s="1" t="s">
        <v>2641</v>
      </c>
      <c r="F159" s="1" t="s">
        <v>4063</v>
      </c>
      <c r="G159" s="1" t="s">
        <v>333</v>
      </c>
      <c r="H159" s="1">
        <v>49.3</v>
      </c>
      <c r="I159" s="1">
        <v>158</v>
      </c>
      <c r="L159" t="s">
        <v>17</v>
      </c>
      <c r="M159" s="2"/>
    </row>
    <row r="160" spans="1:13" ht="28.8" hidden="1" x14ac:dyDescent="0.3">
      <c r="A160">
        <v>402</v>
      </c>
      <c r="B160" t="s">
        <v>11</v>
      </c>
      <c r="C160" t="s">
        <v>334</v>
      </c>
      <c r="D160">
        <v>294858</v>
      </c>
      <c r="E160" s="1" t="s">
        <v>2642</v>
      </c>
      <c r="F160" s="1" t="s">
        <v>4064</v>
      </c>
      <c r="G160" s="1" t="s">
        <v>335</v>
      </c>
      <c r="H160" s="1">
        <v>48.9</v>
      </c>
      <c r="I160" s="1">
        <v>159</v>
      </c>
      <c r="L160" t="s">
        <v>14</v>
      </c>
      <c r="M160" s="2"/>
    </row>
    <row r="161" spans="1:13" ht="28.8" hidden="1" x14ac:dyDescent="0.3">
      <c r="A161">
        <v>779</v>
      </c>
      <c r="B161" t="s">
        <v>228</v>
      </c>
      <c r="C161" t="s">
        <v>336</v>
      </c>
      <c r="D161">
        <v>297053</v>
      </c>
      <c r="E161" s="1" t="s">
        <v>2643</v>
      </c>
      <c r="F161" s="1" t="s">
        <v>4065</v>
      </c>
      <c r="G161" s="1" t="s">
        <v>337</v>
      </c>
      <c r="H161" s="1">
        <v>48.8</v>
      </c>
      <c r="I161" s="1">
        <v>160</v>
      </c>
      <c r="L161" t="s">
        <v>35</v>
      </c>
      <c r="M161" s="2"/>
    </row>
    <row r="162" spans="1:13" ht="43.2" hidden="1" x14ac:dyDescent="0.3">
      <c r="A162">
        <v>6</v>
      </c>
      <c r="B162" t="s">
        <v>176</v>
      </c>
      <c r="C162" t="s">
        <v>338</v>
      </c>
      <c r="D162">
        <v>294648</v>
      </c>
      <c r="E162" s="1" t="s">
        <v>2644</v>
      </c>
      <c r="F162" s="1" t="s">
        <v>4066</v>
      </c>
      <c r="G162" s="1" t="s">
        <v>339</v>
      </c>
      <c r="H162" s="1">
        <v>48.6</v>
      </c>
      <c r="I162" s="1">
        <v>161</v>
      </c>
      <c r="L162" t="s">
        <v>17</v>
      </c>
      <c r="M162" s="2"/>
    </row>
    <row r="163" spans="1:13" ht="28.8" hidden="1" x14ac:dyDescent="0.3">
      <c r="A163">
        <v>689</v>
      </c>
      <c r="B163" t="s">
        <v>15</v>
      </c>
      <c r="C163" t="s">
        <v>340</v>
      </c>
      <c r="D163">
        <v>297128</v>
      </c>
      <c r="E163" s="1" t="s">
        <v>2645</v>
      </c>
      <c r="F163" s="1" t="s">
        <v>4067</v>
      </c>
      <c r="G163" s="1" t="s">
        <v>341</v>
      </c>
      <c r="H163" s="1">
        <v>48.4</v>
      </c>
      <c r="I163" s="1">
        <v>162</v>
      </c>
      <c r="L163" t="s">
        <v>17</v>
      </c>
      <c r="M163" s="2"/>
    </row>
    <row r="164" spans="1:13" ht="43.2" hidden="1" x14ac:dyDescent="0.3">
      <c r="A164">
        <v>204</v>
      </c>
      <c r="B164" t="s">
        <v>15</v>
      </c>
      <c r="C164" t="s">
        <v>342</v>
      </c>
      <c r="D164">
        <v>294427</v>
      </c>
      <c r="E164" s="1" t="s">
        <v>2646</v>
      </c>
      <c r="F164" s="1" t="s">
        <v>4068</v>
      </c>
      <c r="G164" s="1" t="s">
        <v>343</v>
      </c>
      <c r="H164" s="1">
        <v>48.2</v>
      </c>
      <c r="I164" s="1">
        <v>163</v>
      </c>
      <c r="L164" t="s">
        <v>17</v>
      </c>
      <c r="M164" s="2"/>
    </row>
    <row r="165" spans="1:13" ht="43.2" hidden="1" x14ac:dyDescent="0.3">
      <c r="A165">
        <v>605</v>
      </c>
      <c r="B165" t="s">
        <v>11</v>
      </c>
      <c r="C165" t="s">
        <v>344</v>
      </c>
      <c r="D165">
        <v>297256</v>
      </c>
      <c r="E165" s="1" t="s">
        <v>2647</v>
      </c>
      <c r="F165" s="1" t="s">
        <v>4069</v>
      </c>
      <c r="G165" s="1" t="s">
        <v>345</v>
      </c>
      <c r="H165" s="1">
        <v>47.9</v>
      </c>
      <c r="I165" s="1">
        <f>164</f>
        <v>164</v>
      </c>
      <c r="L165" t="s">
        <v>14</v>
      </c>
      <c r="M165" s="2"/>
    </row>
    <row r="166" spans="1:13" ht="28.8" hidden="1" x14ac:dyDescent="0.3">
      <c r="A166">
        <v>393</v>
      </c>
      <c r="B166" t="s">
        <v>11</v>
      </c>
      <c r="C166" t="s">
        <v>346</v>
      </c>
      <c r="D166">
        <v>294867</v>
      </c>
      <c r="E166" s="1" t="s">
        <v>2648</v>
      </c>
      <c r="F166" s="1" t="s">
        <v>4070</v>
      </c>
      <c r="G166" s="1" t="s">
        <v>347</v>
      </c>
      <c r="H166" s="1">
        <v>47.9</v>
      </c>
      <c r="I166" s="1">
        <f>164</f>
        <v>164</v>
      </c>
      <c r="L166" t="s">
        <v>14</v>
      </c>
      <c r="M166" s="2"/>
    </row>
    <row r="167" spans="1:13" ht="43.2" hidden="1" x14ac:dyDescent="0.3">
      <c r="A167">
        <v>99</v>
      </c>
      <c r="B167" t="s">
        <v>15</v>
      </c>
      <c r="C167" t="s">
        <v>348</v>
      </c>
      <c r="D167">
        <v>294557</v>
      </c>
      <c r="E167" s="1" t="s">
        <v>2649</v>
      </c>
      <c r="F167" s="1" t="s">
        <v>4071</v>
      </c>
      <c r="G167" s="1" t="s">
        <v>349</v>
      </c>
      <c r="H167" s="1">
        <v>47.8</v>
      </c>
      <c r="I167" s="1">
        <v>166</v>
      </c>
      <c r="L167" t="s">
        <v>17</v>
      </c>
      <c r="M167" s="2"/>
    </row>
    <row r="168" spans="1:13" ht="57.6" hidden="1" x14ac:dyDescent="0.3">
      <c r="A168">
        <v>61</v>
      </c>
      <c r="B168" t="s">
        <v>294</v>
      </c>
      <c r="C168" t="s">
        <v>350</v>
      </c>
      <c r="D168">
        <v>294595</v>
      </c>
      <c r="E168" s="1" t="s">
        <v>2650</v>
      </c>
      <c r="F168" s="1" t="s">
        <v>4072</v>
      </c>
      <c r="G168" s="1" t="s">
        <v>351</v>
      </c>
      <c r="H168" s="1">
        <v>47.5</v>
      </c>
      <c r="I168" s="1">
        <f>167</f>
        <v>167</v>
      </c>
      <c r="L168" t="s">
        <v>17</v>
      </c>
      <c r="M168" s="2"/>
    </row>
    <row r="169" spans="1:13" ht="28.8" hidden="1" x14ac:dyDescent="0.3">
      <c r="A169">
        <v>121</v>
      </c>
      <c r="B169" t="s">
        <v>260</v>
      </c>
      <c r="C169" t="s">
        <v>261</v>
      </c>
      <c r="D169">
        <v>294535</v>
      </c>
      <c r="E169" s="1" t="s">
        <v>2651</v>
      </c>
      <c r="F169" s="1" t="s">
        <v>4073</v>
      </c>
      <c r="G169" s="1" t="s">
        <v>352</v>
      </c>
      <c r="H169" s="1">
        <v>47.5</v>
      </c>
      <c r="I169" s="1">
        <f>167</f>
        <v>167</v>
      </c>
      <c r="L169" t="s">
        <v>145</v>
      </c>
      <c r="M169" s="2"/>
    </row>
    <row r="170" spans="1:13" ht="28.8" hidden="1" x14ac:dyDescent="0.3">
      <c r="A170">
        <v>629</v>
      </c>
      <c r="B170" t="s">
        <v>110</v>
      </c>
      <c r="C170" t="s">
        <v>353</v>
      </c>
      <c r="D170">
        <v>297232</v>
      </c>
      <c r="E170" s="1" t="s">
        <v>2652</v>
      </c>
      <c r="F170" s="1" t="s">
        <v>4074</v>
      </c>
      <c r="G170" s="1" t="s">
        <v>354</v>
      </c>
      <c r="H170" s="1">
        <v>47.2</v>
      </c>
      <c r="I170" s="1">
        <v>169</v>
      </c>
      <c r="L170" t="s">
        <v>17</v>
      </c>
      <c r="M170" s="2"/>
    </row>
    <row r="171" spans="1:13" ht="57.6" hidden="1" x14ac:dyDescent="0.3">
      <c r="A171">
        <v>594</v>
      </c>
      <c r="B171" t="s">
        <v>225</v>
      </c>
      <c r="C171" t="s">
        <v>355</v>
      </c>
      <c r="D171">
        <v>297267</v>
      </c>
      <c r="E171" s="1" t="s">
        <v>2653</v>
      </c>
      <c r="F171" s="1" t="s">
        <v>4075</v>
      </c>
      <c r="G171" s="1" t="s">
        <v>356</v>
      </c>
      <c r="H171" s="1">
        <v>47.1</v>
      </c>
      <c r="I171" s="1">
        <v>170</v>
      </c>
      <c r="L171" t="s">
        <v>145</v>
      </c>
      <c r="M171" s="2"/>
    </row>
    <row r="172" spans="1:13" ht="28.8" hidden="1" x14ac:dyDescent="0.3">
      <c r="A172">
        <v>532</v>
      </c>
      <c r="B172" t="s">
        <v>294</v>
      </c>
      <c r="C172" t="s">
        <v>357</v>
      </c>
      <c r="D172">
        <v>297489</v>
      </c>
      <c r="E172" s="1" t="s">
        <v>2654</v>
      </c>
      <c r="F172" s="1" t="s">
        <v>4076</v>
      </c>
      <c r="G172" s="1" t="s">
        <v>358</v>
      </c>
      <c r="H172" s="1">
        <v>46.8</v>
      </c>
      <c r="I172" s="1">
        <v>171</v>
      </c>
      <c r="L172" t="s">
        <v>17</v>
      </c>
      <c r="M172" s="2"/>
    </row>
    <row r="173" spans="1:13" ht="28.8" hidden="1" x14ac:dyDescent="0.3">
      <c r="A173">
        <v>281</v>
      </c>
      <c r="B173" t="s">
        <v>329</v>
      </c>
      <c r="C173" t="s">
        <v>359</v>
      </c>
      <c r="D173">
        <v>294243</v>
      </c>
      <c r="E173" s="1" t="s">
        <v>2655</v>
      </c>
      <c r="F173" s="1" t="s">
        <v>4077</v>
      </c>
      <c r="G173" s="1" t="s">
        <v>360</v>
      </c>
      <c r="H173" s="1">
        <v>46.7</v>
      </c>
      <c r="I173" s="1">
        <f>172</f>
        <v>172</v>
      </c>
      <c r="L173" t="s">
        <v>35</v>
      </c>
      <c r="M173" s="2"/>
    </row>
    <row r="174" spans="1:13" ht="28.8" x14ac:dyDescent="0.3">
      <c r="A174">
        <v>674</v>
      </c>
      <c r="B174" t="s">
        <v>79</v>
      </c>
      <c r="C174" t="s">
        <v>25</v>
      </c>
      <c r="D174">
        <v>297187</v>
      </c>
      <c r="E174" s="1" t="s">
        <v>2656</v>
      </c>
      <c r="F174" s="1" t="s">
        <v>4078</v>
      </c>
      <c r="G174" s="1" t="s">
        <v>361</v>
      </c>
      <c r="H174" s="1">
        <v>46.7</v>
      </c>
      <c r="I174" s="1">
        <f>172</f>
        <v>172</v>
      </c>
      <c r="L174" t="s">
        <v>14</v>
      </c>
      <c r="M174" s="2"/>
    </row>
    <row r="175" spans="1:13" ht="28.8" hidden="1" x14ac:dyDescent="0.3">
      <c r="A175">
        <v>187</v>
      </c>
      <c r="B175" t="s">
        <v>65</v>
      </c>
      <c r="C175" t="s">
        <v>66</v>
      </c>
      <c r="D175">
        <v>294463</v>
      </c>
      <c r="E175" s="1" t="s">
        <v>2657</v>
      </c>
      <c r="F175" s="1" t="s">
        <v>4079</v>
      </c>
      <c r="G175" s="1" t="s">
        <v>362</v>
      </c>
      <c r="H175" s="1">
        <v>46.5</v>
      </c>
      <c r="I175" s="1">
        <f>174</f>
        <v>174</v>
      </c>
      <c r="L175" t="s">
        <v>17</v>
      </c>
      <c r="M175" s="2"/>
    </row>
    <row r="176" spans="1:13" ht="28.8" hidden="1" x14ac:dyDescent="0.3">
      <c r="A176">
        <v>282</v>
      </c>
      <c r="B176" t="s">
        <v>329</v>
      </c>
      <c r="C176" t="s">
        <v>363</v>
      </c>
      <c r="D176">
        <v>294242</v>
      </c>
      <c r="E176" s="1" t="s">
        <v>2658</v>
      </c>
      <c r="F176" s="1" t="s">
        <v>4080</v>
      </c>
      <c r="G176" s="1" t="s">
        <v>364</v>
      </c>
      <c r="H176" s="1">
        <v>46.5</v>
      </c>
      <c r="I176" s="1">
        <f>174</f>
        <v>174</v>
      </c>
      <c r="L176" t="s">
        <v>35</v>
      </c>
      <c r="M176" s="2"/>
    </row>
    <row r="177" spans="1:13" ht="28.8" hidden="1" x14ac:dyDescent="0.3">
      <c r="A177">
        <v>102</v>
      </c>
      <c r="B177" t="s">
        <v>11</v>
      </c>
      <c r="C177" t="s">
        <v>365</v>
      </c>
      <c r="D177">
        <v>294554</v>
      </c>
      <c r="E177" s="1" t="s">
        <v>2659</v>
      </c>
      <c r="F177" s="1" t="s">
        <v>4081</v>
      </c>
      <c r="G177" s="1" t="s">
        <v>366</v>
      </c>
      <c r="H177" s="1">
        <v>46.2</v>
      </c>
      <c r="I177" s="1">
        <v>176</v>
      </c>
      <c r="L177" t="s">
        <v>14</v>
      </c>
      <c r="M177" s="2"/>
    </row>
    <row r="178" spans="1:13" ht="28.8" hidden="1" x14ac:dyDescent="0.3">
      <c r="A178">
        <v>442</v>
      </c>
      <c r="B178" t="s">
        <v>165</v>
      </c>
      <c r="C178" t="s">
        <v>367</v>
      </c>
      <c r="D178">
        <v>294800</v>
      </c>
      <c r="E178" s="1" t="s">
        <v>2660</v>
      </c>
      <c r="F178" s="1" t="s">
        <v>4082</v>
      </c>
      <c r="G178" s="1" t="s">
        <v>368</v>
      </c>
      <c r="H178" s="1">
        <v>45.9</v>
      </c>
      <c r="I178" s="1">
        <v>177</v>
      </c>
      <c r="L178" t="s">
        <v>35</v>
      </c>
      <c r="M178" s="2"/>
    </row>
    <row r="179" spans="1:13" ht="43.2" hidden="1" x14ac:dyDescent="0.3">
      <c r="A179">
        <v>44</v>
      </c>
      <c r="B179" t="s">
        <v>369</v>
      </c>
      <c r="C179" t="s">
        <v>370</v>
      </c>
      <c r="D179">
        <v>294612</v>
      </c>
      <c r="E179" s="1" t="s">
        <v>2661</v>
      </c>
      <c r="F179" s="1" t="s">
        <v>4083</v>
      </c>
      <c r="G179" s="1" t="s">
        <v>371</v>
      </c>
      <c r="H179" s="1">
        <v>45.8</v>
      </c>
      <c r="I179" s="1">
        <v>178</v>
      </c>
      <c r="L179" t="s">
        <v>17</v>
      </c>
      <c r="M179" s="2"/>
    </row>
    <row r="180" spans="1:13" ht="28.8" hidden="1" x14ac:dyDescent="0.3">
      <c r="A180">
        <v>653</v>
      </c>
      <c r="B180" t="s">
        <v>320</v>
      </c>
      <c r="C180" t="s">
        <v>321</v>
      </c>
      <c r="D180">
        <v>297208</v>
      </c>
      <c r="E180" s="1" t="s">
        <v>2662</v>
      </c>
      <c r="F180" s="1" t="s">
        <v>4084</v>
      </c>
      <c r="G180" s="1" t="s">
        <v>372</v>
      </c>
      <c r="H180" s="1">
        <v>45.7</v>
      </c>
      <c r="I180" s="1">
        <f>179</f>
        <v>179</v>
      </c>
      <c r="L180" t="s">
        <v>17</v>
      </c>
      <c r="M180" s="2"/>
    </row>
    <row r="181" spans="1:13" ht="28.8" hidden="1" x14ac:dyDescent="0.3">
      <c r="A181">
        <v>47</v>
      </c>
      <c r="B181" t="s">
        <v>15</v>
      </c>
      <c r="C181" t="s">
        <v>373</v>
      </c>
      <c r="D181">
        <v>294609</v>
      </c>
      <c r="E181" s="1" t="s">
        <v>2663</v>
      </c>
      <c r="F181" s="1" t="s">
        <v>4085</v>
      </c>
      <c r="G181" s="1" t="s">
        <v>374</v>
      </c>
      <c r="H181" s="1">
        <v>45.7</v>
      </c>
      <c r="I181" s="1">
        <f>179</f>
        <v>179</v>
      </c>
      <c r="L181" t="s">
        <v>17</v>
      </c>
      <c r="M181" s="2"/>
    </row>
    <row r="182" spans="1:13" ht="57.6" hidden="1" x14ac:dyDescent="0.3">
      <c r="A182">
        <v>22873</v>
      </c>
      <c r="B182" t="s">
        <v>375</v>
      </c>
      <c r="C182" t="s">
        <v>376</v>
      </c>
      <c r="D182">
        <v>295657</v>
      </c>
      <c r="E182" s="1" t="s">
        <v>2664</v>
      </c>
      <c r="F182" s="1" t="s">
        <v>4086</v>
      </c>
      <c r="G182" s="1" t="s">
        <v>377</v>
      </c>
      <c r="H182" s="1">
        <v>45.6</v>
      </c>
      <c r="I182" s="1">
        <f>181</f>
        <v>181</v>
      </c>
      <c r="L182" t="s">
        <v>35</v>
      </c>
      <c r="M182" s="2"/>
    </row>
    <row r="183" spans="1:13" ht="28.8" hidden="1" x14ac:dyDescent="0.3">
      <c r="A183">
        <v>166</v>
      </c>
      <c r="B183" t="s">
        <v>209</v>
      </c>
      <c r="C183" t="s">
        <v>210</v>
      </c>
      <c r="D183">
        <v>294492</v>
      </c>
      <c r="E183" s="1" t="s">
        <v>2665</v>
      </c>
      <c r="F183" s="1" t="s">
        <v>4087</v>
      </c>
      <c r="G183" s="1" t="s">
        <v>378</v>
      </c>
      <c r="H183" s="1">
        <v>45.6</v>
      </c>
      <c r="I183" s="1">
        <f>181</f>
        <v>181</v>
      </c>
      <c r="L183" t="s">
        <v>17</v>
      </c>
      <c r="M183" s="2"/>
    </row>
    <row r="184" spans="1:13" ht="28.8" hidden="1" x14ac:dyDescent="0.3">
      <c r="A184">
        <v>500</v>
      </c>
      <c r="B184" t="s">
        <v>11</v>
      </c>
      <c r="C184" t="s">
        <v>117</v>
      </c>
      <c r="D184">
        <v>297561</v>
      </c>
      <c r="E184" s="1" t="s">
        <v>2666</v>
      </c>
      <c r="F184" s="1" t="s">
        <v>4088</v>
      </c>
      <c r="G184" s="1" t="s">
        <v>379</v>
      </c>
      <c r="H184" s="1">
        <v>45.6</v>
      </c>
      <c r="I184" s="1">
        <f>181</f>
        <v>181</v>
      </c>
      <c r="L184" t="s">
        <v>14</v>
      </c>
      <c r="M184" s="2"/>
    </row>
    <row r="185" spans="1:13" ht="43.2" hidden="1" x14ac:dyDescent="0.3">
      <c r="A185">
        <v>43</v>
      </c>
      <c r="B185" t="s">
        <v>369</v>
      </c>
      <c r="C185" t="s">
        <v>370</v>
      </c>
      <c r="D185">
        <v>294613</v>
      </c>
      <c r="E185" s="1" t="s">
        <v>2667</v>
      </c>
      <c r="F185" s="1" t="s">
        <v>4089</v>
      </c>
      <c r="G185" s="1" t="s">
        <v>380</v>
      </c>
      <c r="H185" s="1">
        <v>45.5</v>
      </c>
      <c r="I185" s="1">
        <v>184</v>
      </c>
      <c r="L185" t="s">
        <v>17</v>
      </c>
      <c r="M185" s="2"/>
    </row>
    <row r="186" spans="1:13" ht="28.8" hidden="1" x14ac:dyDescent="0.3">
      <c r="A186">
        <v>233</v>
      </c>
      <c r="B186" t="s">
        <v>191</v>
      </c>
      <c r="C186" t="s">
        <v>269</v>
      </c>
      <c r="D186">
        <v>294314</v>
      </c>
      <c r="E186" s="1" t="s">
        <v>2668</v>
      </c>
      <c r="F186" s="1" t="s">
        <v>4090</v>
      </c>
      <c r="G186" s="1" t="s">
        <v>381</v>
      </c>
      <c r="H186" s="1">
        <v>45.4</v>
      </c>
      <c r="I186" s="1">
        <f>185</f>
        <v>185</v>
      </c>
      <c r="L186" t="s">
        <v>17</v>
      </c>
      <c r="M186" s="2"/>
    </row>
    <row r="187" spans="1:13" ht="28.8" hidden="1" x14ac:dyDescent="0.3">
      <c r="A187">
        <v>408</v>
      </c>
      <c r="B187" t="s">
        <v>11</v>
      </c>
      <c r="C187" t="s">
        <v>382</v>
      </c>
      <c r="D187">
        <v>294852</v>
      </c>
      <c r="E187" s="1" t="s">
        <v>2669</v>
      </c>
      <c r="F187" s="1" t="s">
        <v>4091</v>
      </c>
      <c r="G187" s="1" t="s">
        <v>383</v>
      </c>
      <c r="H187" s="1">
        <v>45.4</v>
      </c>
      <c r="I187" s="1">
        <f>185</f>
        <v>185</v>
      </c>
      <c r="L187" t="s">
        <v>14</v>
      </c>
      <c r="M187" s="2"/>
    </row>
    <row r="188" spans="1:13" ht="28.8" hidden="1" x14ac:dyDescent="0.3">
      <c r="A188">
        <v>680</v>
      </c>
      <c r="B188" t="s">
        <v>75</v>
      </c>
      <c r="C188" t="s">
        <v>384</v>
      </c>
      <c r="D188">
        <v>297181</v>
      </c>
      <c r="E188" s="1" t="s">
        <v>2670</v>
      </c>
      <c r="F188" s="1" t="s">
        <v>4092</v>
      </c>
      <c r="G188" s="1" t="s">
        <v>385</v>
      </c>
      <c r="H188" s="1">
        <v>45.4</v>
      </c>
      <c r="I188" s="1">
        <f>185</f>
        <v>185</v>
      </c>
      <c r="L188" t="s">
        <v>78</v>
      </c>
      <c r="M188" s="2"/>
    </row>
    <row r="189" spans="1:13" ht="28.8" hidden="1" x14ac:dyDescent="0.3">
      <c r="A189">
        <v>212</v>
      </c>
      <c r="B189" t="s">
        <v>11</v>
      </c>
      <c r="C189" t="s">
        <v>386</v>
      </c>
      <c r="D189">
        <v>294394</v>
      </c>
      <c r="E189" s="1" t="s">
        <v>2671</v>
      </c>
      <c r="F189" s="1" t="s">
        <v>4093</v>
      </c>
      <c r="G189" s="1" t="s">
        <v>387</v>
      </c>
      <c r="H189" s="1">
        <v>45.3</v>
      </c>
      <c r="I189" s="1">
        <v>188</v>
      </c>
      <c r="L189" t="s">
        <v>14</v>
      </c>
      <c r="M189" s="2"/>
    </row>
    <row r="190" spans="1:13" ht="28.8" hidden="1" x14ac:dyDescent="0.3">
      <c r="A190">
        <v>216</v>
      </c>
      <c r="B190" t="s">
        <v>110</v>
      </c>
      <c r="C190" t="s">
        <v>388</v>
      </c>
      <c r="D190">
        <v>294376</v>
      </c>
      <c r="E190" s="1" t="s">
        <v>2672</v>
      </c>
      <c r="F190" s="1" t="s">
        <v>4094</v>
      </c>
      <c r="G190" s="1" t="s">
        <v>389</v>
      </c>
      <c r="H190" s="1">
        <v>45.2</v>
      </c>
      <c r="I190" s="1">
        <v>189</v>
      </c>
      <c r="L190" t="s">
        <v>17</v>
      </c>
      <c r="M190" s="2"/>
    </row>
    <row r="191" spans="1:13" ht="43.2" hidden="1" x14ac:dyDescent="0.3">
      <c r="A191">
        <v>528</v>
      </c>
      <c r="B191" t="s">
        <v>75</v>
      </c>
      <c r="C191" t="s">
        <v>124</v>
      </c>
      <c r="D191">
        <v>297499</v>
      </c>
      <c r="E191" s="1" t="s">
        <v>2673</v>
      </c>
      <c r="F191" s="1" t="s">
        <v>4095</v>
      </c>
      <c r="G191" s="1" t="s">
        <v>390</v>
      </c>
      <c r="H191" s="1">
        <v>44.6</v>
      </c>
      <c r="I191" s="1">
        <f>190</f>
        <v>190</v>
      </c>
      <c r="L191" t="s">
        <v>78</v>
      </c>
      <c r="M191" s="2"/>
    </row>
    <row r="192" spans="1:13" ht="28.8" hidden="1" x14ac:dyDescent="0.3">
      <c r="A192">
        <v>350</v>
      </c>
      <c r="B192" t="s">
        <v>15</v>
      </c>
      <c r="C192" t="s">
        <v>391</v>
      </c>
      <c r="D192">
        <v>294045</v>
      </c>
      <c r="E192" s="1" t="s">
        <v>2674</v>
      </c>
      <c r="F192" s="1" t="s">
        <v>4096</v>
      </c>
      <c r="G192" s="1" t="s">
        <v>392</v>
      </c>
      <c r="H192" s="1">
        <v>44.6</v>
      </c>
      <c r="I192" s="1">
        <f>190</f>
        <v>190</v>
      </c>
      <c r="L192" t="s">
        <v>17</v>
      </c>
      <c r="M192" s="2"/>
    </row>
    <row r="193" spans="1:13" ht="28.8" hidden="1" x14ac:dyDescent="0.3">
      <c r="A193">
        <v>449</v>
      </c>
      <c r="B193" t="s">
        <v>75</v>
      </c>
      <c r="C193" t="s">
        <v>393</v>
      </c>
      <c r="D193">
        <v>294784</v>
      </c>
      <c r="E193" s="1" t="s">
        <v>2675</v>
      </c>
      <c r="F193" s="1" t="s">
        <v>4097</v>
      </c>
      <c r="G193" s="1" t="s">
        <v>394</v>
      </c>
      <c r="H193" s="1">
        <v>44.5</v>
      </c>
      <c r="I193" s="1">
        <v>192</v>
      </c>
      <c r="L193" t="s">
        <v>78</v>
      </c>
      <c r="M193" s="2"/>
    </row>
    <row r="194" spans="1:13" ht="28.8" hidden="1" x14ac:dyDescent="0.3">
      <c r="A194">
        <v>150</v>
      </c>
      <c r="B194" t="s">
        <v>75</v>
      </c>
      <c r="C194" t="s">
        <v>194</v>
      </c>
      <c r="D194">
        <v>294507</v>
      </c>
      <c r="E194" s="1" t="s">
        <v>2676</v>
      </c>
      <c r="F194" s="1" t="s">
        <v>4098</v>
      </c>
      <c r="G194" s="1" t="s">
        <v>395</v>
      </c>
      <c r="H194" s="1">
        <v>44.4</v>
      </c>
      <c r="I194" s="1">
        <v>193</v>
      </c>
      <c r="L194" t="s">
        <v>78</v>
      </c>
      <c r="M194" s="2"/>
    </row>
    <row r="195" spans="1:13" ht="28.8" hidden="1" x14ac:dyDescent="0.3">
      <c r="A195">
        <v>889</v>
      </c>
      <c r="B195" t="s">
        <v>36</v>
      </c>
      <c r="C195" t="s">
        <v>396</v>
      </c>
      <c r="D195">
        <v>296996</v>
      </c>
      <c r="E195" s="1" t="s">
        <v>2677</v>
      </c>
      <c r="F195" s="1" t="s">
        <v>4099</v>
      </c>
      <c r="G195" s="1" t="s">
        <v>397</v>
      </c>
      <c r="H195" s="1">
        <v>44.3</v>
      </c>
      <c r="I195" s="1">
        <v>194</v>
      </c>
      <c r="L195" t="s">
        <v>35</v>
      </c>
      <c r="M195" s="2"/>
    </row>
    <row r="196" spans="1:13" ht="28.8" hidden="1" x14ac:dyDescent="0.3">
      <c r="A196">
        <v>378</v>
      </c>
      <c r="B196" t="s">
        <v>75</v>
      </c>
      <c r="C196" t="s">
        <v>96</v>
      </c>
      <c r="D196">
        <v>293982</v>
      </c>
      <c r="E196" s="1" t="s">
        <v>2678</v>
      </c>
      <c r="F196" s="1" t="s">
        <v>4100</v>
      </c>
      <c r="G196" s="1" t="s">
        <v>398</v>
      </c>
      <c r="H196" s="1">
        <v>44.2</v>
      </c>
      <c r="I196" s="1">
        <f>195</f>
        <v>195</v>
      </c>
      <c r="L196" t="s">
        <v>78</v>
      </c>
      <c r="M196" s="2"/>
    </row>
    <row r="197" spans="1:13" ht="57.6" hidden="1" x14ac:dyDescent="0.3">
      <c r="A197">
        <v>106</v>
      </c>
      <c r="B197" t="s">
        <v>162</v>
      </c>
      <c r="C197" t="s">
        <v>399</v>
      </c>
      <c r="D197">
        <v>294550</v>
      </c>
      <c r="E197" s="1" t="s">
        <v>2679</v>
      </c>
      <c r="F197" s="1" t="s">
        <v>4101</v>
      </c>
      <c r="G197" s="1" t="s">
        <v>400</v>
      </c>
      <c r="H197" s="1">
        <v>44.2</v>
      </c>
      <c r="I197" s="1">
        <f>195</f>
        <v>195</v>
      </c>
      <c r="L197" t="s">
        <v>17</v>
      </c>
      <c r="M197" s="2"/>
    </row>
    <row r="198" spans="1:13" ht="43.2" hidden="1" x14ac:dyDescent="0.3">
      <c r="A198">
        <v>314</v>
      </c>
      <c r="B198" t="s">
        <v>58</v>
      </c>
      <c r="C198" t="s">
        <v>59</v>
      </c>
      <c r="D198">
        <v>294156</v>
      </c>
      <c r="E198" s="1" t="s">
        <v>2680</v>
      </c>
      <c r="F198" s="1" t="s">
        <v>4102</v>
      </c>
      <c r="G198" s="1" t="s">
        <v>401</v>
      </c>
      <c r="H198" s="1">
        <v>44.1</v>
      </c>
      <c r="I198" s="1">
        <f>197</f>
        <v>197</v>
      </c>
      <c r="L198" t="s">
        <v>35</v>
      </c>
      <c r="M198" s="2"/>
    </row>
    <row r="199" spans="1:13" ht="43.2" hidden="1" x14ac:dyDescent="0.3">
      <c r="A199">
        <v>38192</v>
      </c>
      <c r="B199" t="s">
        <v>72</v>
      </c>
      <c r="D199">
        <v>955279</v>
      </c>
      <c r="E199" s="1" t="s">
        <v>2681</v>
      </c>
      <c r="F199" s="1" t="s">
        <v>4103</v>
      </c>
      <c r="G199" s="1" t="s">
        <v>402</v>
      </c>
      <c r="H199" s="1">
        <v>44.1</v>
      </c>
      <c r="I199" s="1">
        <f>197</f>
        <v>197</v>
      </c>
      <c r="L199" t="s">
        <v>35</v>
      </c>
      <c r="M199" s="2"/>
    </row>
    <row r="200" spans="1:13" ht="28.8" hidden="1" x14ac:dyDescent="0.3">
      <c r="A200">
        <v>649</v>
      </c>
      <c r="B200" t="s">
        <v>11</v>
      </c>
      <c r="C200" t="s">
        <v>403</v>
      </c>
      <c r="D200">
        <v>297212</v>
      </c>
      <c r="E200" s="1" t="s">
        <v>2682</v>
      </c>
      <c r="F200" s="1" t="s">
        <v>4104</v>
      </c>
      <c r="G200" s="1" t="s">
        <v>404</v>
      </c>
      <c r="H200" s="1">
        <v>43.9</v>
      </c>
      <c r="I200" s="1">
        <v>199</v>
      </c>
      <c r="L200" t="s">
        <v>14</v>
      </c>
      <c r="M200" s="2"/>
    </row>
    <row r="201" spans="1:13" ht="28.8" hidden="1" x14ac:dyDescent="0.3">
      <c r="A201">
        <v>598</v>
      </c>
      <c r="B201" t="s">
        <v>110</v>
      </c>
      <c r="C201" t="s">
        <v>405</v>
      </c>
      <c r="D201">
        <v>297263</v>
      </c>
      <c r="E201" s="1" t="s">
        <v>2683</v>
      </c>
      <c r="F201" s="1" t="s">
        <v>4105</v>
      </c>
      <c r="G201" s="1" t="s">
        <v>406</v>
      </c>
      <c r="H201" s="1">
        <v>43.6</v>
      </c>
      <c r="I201" s="1">
        <v>200</v>
      </c>
      <c r="L201" t="s">
        <v>17</v>
      </c>
      <c r="M201" s="2"/>
    </row>
    <row r="202" spans="1:13" ht="43.2" hidden="1" x14ac:dyDescent="0.3">
      <c r="A202">
        <v>62</v>
      </c>
      <c r="B202" t="s">
        <v>110</v>
      </c>
      <c r="C202" t="s">
        <v>407</v>
      </c>
      <c r="D202">
        <v>294594</v>
      </c>
      <c r="E202" s="1" t="s">
        <v>2684</v>
      </c>
      <c r="F202" s="1" t="s">
        <v>4106</v>
      </c>
      <c r="G202" s="1" t="s">
        <v>408</v>
      </c>
      <c r="H202" s="1">
        <v>43.3</v>
      </c>
      <c r="I202" s="1">
        <v>201</v>
      </c>
      <c r="L202" t="s">
        <v>17</v>
      </c>
      <c r="M202" s="2"/>
    </row>
    <row r="203" spans="1:13" ht="28.8" hidden="1" x14ac:dyDescent="0.3">
      <c r="A203">
        <v>51183</v>
      </c>
      <c r="B203" t="s">
        <v>165</v>
      </c>
      <c r="C203" t="s">
        <v>367</v>
      </c>
      <c r="D203">
        <v>3740459</v>
      </c>
      <c r="E203" s="1" t="s">
        <v>2685</v>
      </c>
      <c r="F203" s="1" t="s">
        <v>4107</v>
      </c>
      <c r="G203" s="1" t="s">
        <v>409</v>
      </c>
      <c r="H203" s="1">
        <v>43.2</v>
      </c>
      <c r="I203" s="1">
        <v>202</v>
      </c>
      <c r="L203" t="s">
        <v>35</v>
      </c>
      <c r="M203" s="2"/>
    </row>
    <row r="204" spans="1:13" ht="28.8" hidden="1" x14ac:dyDescent="0.3">
      <c r="A204">
        <v>387</v>
      </c>
      <c r="B204" t="s">
        <v>150</v>
      </c>
      <c r="C204" t="s">
        <v>410</v>
      </c>
      <c r="D204">
        <v>294873</v>
      </c>
      <c r="E204" s="1" t="s">
        <v>2686</v>
      </c>
      <c r="F204" s="1" t="s">
        <v>4108</v>
      </c>
      <c r="G204" s="1" t="s">
        <v>411</v>
      </c>
      <c r="H204" s="1">
        <v>43</v>
      </c>
      <c r="I204" s="1">
        <f>203</f>
        <v>203</v>
      </c>
      <c r="L204" t="s">
        <v>35</v>
      </c>
      <c r="M204" s="2"/>
    </row>
    <row r="205" spans="1:13" ht="43.2" hidden="1" x14ac:dyDescent="0.3">
      <c r="A205">
        <v>336</v>
      </c>
      <c r="B205" t="s">
        <v>28</v>
      </c>
      <c r="C205" t="s">
        <v>44</v>
      </c>
      <c r="D205">
        <v>294085</v>
      </c>
      <c r="E205" s="1" t="s">
        <v>2687</v>
      </c>
      <c r="F205" s="1" t="s">
        <v>4109</v>
      </c>
      <c r="G205" s="1" t="s">
        <v>412</v>
      </c>
      <c r="H205" s="1">
        <v>43</v>
      </c>
      <c r="I205" s="1">
        <f>203</f>
        <v>203</v>
      </c>
      <c r="L205" t="s">
        <v>17</v>
      </c>
      <c r="M205" s="2"/>
    </row>
    <row r="206" spans="1:13" ht="43.2" hidden="1" x14ac:dyDescent="0.3">
      <c r="A206">
        <v>152</v>
      </c>
      <c r="B206" t="s">
        <v>11</v>
      </c>
      <c r="C206" t="s">
        <v>413</v>
      </c>
      <c r="D206">
        <v>294505</v>
      </c>
      <c r="E206" s="1" t="s">
        <v>2688</v>
      </c>
      <c r="F206" s="1" t="s">
        <v>4110</v>
      </c>
      <c r="G206" s="1" t="s">
        <v>414</v>
      </c>
      <c r="H206" s="1">
        <v>42.8</v>
      </c>
      <c r="I206" s="1">
        <f>205</f>
        <v>205</v>
      </c>
      <c r="L206" t="s">
        <v>14</v>
      </c>
      <c r="M206" s="2"/>
    </row>
    <row r="207" spans="1:13" ht="43.2" hidden="1" x14ac:dyDescent="0.3">
      <c r="A207">
        <v>665</v>
      </c>
      <c r="B207" t="s">
        <v>58</v>
      </c>
      <c r="C207" t="s">
        <v>59</v>
      </c>
      <c r="D207">
        <v>297196</v>
      </c>
      <c r="E207" s="1" t="s">
        <v>2689</v>
      </c>
      <c r="F207" s="1" t="s">
        <v>4111</v>
      </c>
      <c r="G207" s="1" t="s">
        <v>415</v>
      </c>
      <c r="H207" s="1">
        <v>42.8</v>
      </c>
      <c r="I207" s="1">
        <f>205</f>
        <v>205</v>
      </c>
      <c r="L207" t="s">
        <v>35</v>
      </c>
      <c r="M207" s="2"/>
    </row>
    <row r="208" spans="1:13" ht="28.8" hidden="1" x14ac:dyDescent="0.3">
      <c r="A208">
        <v>53</v>
      </c>
      <c r="B208" t="s">
        <v>216</v>
      </c>
      <c r="C208" t="s">
        <v>416</v>
      </c>
      <c r="D208">
        <v>294603</v>
      </c>
      <c r="E208" s="1" t="s">
        <v>2690</v>
      </c>
      <c r="F208" s="1" t="s">
        <v>4112</v>
      </c>
      <c r="G208" s="1" t="s">
        <v>417</v>
      </c>
      <c r="H208" s="1">
        <v>42.7</v>
      </c>
      <c r="I208" s="1">
        <v>207</v>
      </c>
      <c r="L208" t="s">
        <v>17</v>
      </c>
      <c r="M208" s="2"/>
    </row>
    <row r="209" spans="1:13" ht="28.8" hidden="1" x14ac:dyDescent="0.3">
      <c r="A209">
        <v>190</v>
      </c>
      <c r="B209" t="s">
        <v>126</v>
      </c>
      <c r="C209" t="s">
        <v>418</v>
      </c>
      <c r="D209">
        <v>294457</v>
      </c>
      <c r="E209" s="1" t="s">
        <v>2691</v>
      </c>
      <c r="F209" s="1" t="s">
        <v>4113</v>
      </c>
      <c r="G209" s="1" t="s">
        <v>419</v>
      </c>
      <c r="H209" s="1">
        <v>42.6</v>
      </c>
      <c r="I209" s="1">
        <f>208</f>
        <v>208</v>
      </c>
      <c r="L209" t="s">
        <v>17</v>
      </c>
      <c r="M209" s="2"/>
    </row>
    <row r="210" spans="1:13" ht="28.8" hidden="1" x14ac:dyDescent="0.3">
      <c r="A210">
        <v>2537</v>
      </c>
      <c r="B210" t="s">
        <v>420</v>
      </c>
      <c r="C210" t="s">
        <v>421</v>
      </c>
      <c r="D210">
        <v>293349</v>
      </c>
      <c r="E210" s="1" t="s">
        <v>2692</v>
      </c>
      <c r="F210" s="1" t="s">
        <v>4114</v>
      </c>
      <c r="G210" s="1" t="s">
        <v>422</v>
      </c>
      <c r="H210" s="1">
        <v>42.6</v>
      </c>
      <c r="I210" s="1">
        <f>208</f>
        <v>208</v>
      </c>
      <c r="L210" t="s">
        <v>35</v>
      </c>
      <c r="M210" s="2"/>
    </row>
    <row r="211" spans="1:13" ht="28.8" hidden="1" x14ac:dyDescent="0.3">
      <c r="A211">
        <v>96</v>
      </c>
      <c r="B211" t="s">
        <v>248</v>
      </c>
      <c r="C211" t="s">
        <v>423</v>
      </c>
      <c r="D211">
        <v>294560</v>
      </c>
      <c r="E211" s="1" t="s">
        <v>2693</v>
      </c>
      <c r="F211" s="1" t="s">
        <v>4115</v>
      </c>
      <c r="G211" s="1" t="s">
        <v>424</v>
      </c>
      <c r="H211" s="1">
        <v>42.5</v>
      </c>
      <c r="I211" s="1">
        <f>210</f>
        <v>210</v>
      </c>
      <c r="L211" t="s">
        <v>145</v>
      </c>
      <c r="M211" s="2"/>
    </row>
    <row r="212" spans="1:13" ht="28.8" hidden="1" x14ac:dyDescent="0.3">
      <c r="A212">
        <v>75</v>
      </c>
      <c r="B212" t="s">
        <v>162</v>
      </c>
      <c r="C212" t="s">
        <v>425</v>
      </c>
      <c r="D212">
        <v>294581</v>
      </c>
      <c r="E212" s="1" t="s">
        <v>2694</v>
      </c>
      <c r="F212" s="1" t="s">
        <v>4116</v>
      </c>
      <c r="G212" s="1" t="s">
        <v>426</v>
      </c>
      <c r="H212" s="1">
        <v>42.5</v>
      </c>
      <c r="I212" s="1">
        <f>210</f>
        <v>210</v>
      </c>
      <c r="L212" t="s">
        <v>17</v>
      </c>
      <c r="M212" s="2"/>
    </row>
    <row r="213" spans="1:13" ht="28.8" hidden="1" x14ac:dyDescent="0.3">
      <c r="A213">
        <v>617</v>
      </c>
      <c r="B213" t="s">
        <v>36</v>
      </c>
      <c r="C213" t="s">
        <v>86</v>
      </c>
      <c r="D213">
        <v>297244</v>
      </c>
      <c r="E213" s="1" t="s">
        <v>2695</v>
      </c>
      <c r="F213" s="1" t="s">
        <v>4117</v>
      </c>
      <c r="G213" s="1" t="s">
        <v>427</v>
      </c>
      <c r="H213" s="1">
        <v>42.4</v>
      </c>
      <c r="I213" s="1">
        <f>212</f>
        <v>212</v>
      </c>
      <c r="L213" t="s">
        <v>35</v>
      </c>
      <c r="M213" s="2"/>
    </row>
    <row r="214" spans="1:13" ht="28.8" hidden="1" x14ac:dyDescent="0.3">
      <c r="A214">
        <v>635</v>
      </c>
      <c r="B214" t="s">
        <v>126</v>
      </c>
      <c r="C214" t="s">
        <v>428</v>
      </c>
      <c r="D214">
        <v>297226</v>
      </c>
      <c r="E214" s="1" t="s">
        <v>2696</v>
      </c>
      <c r="F214" s="1" t="s">
        <v>4118</v>
      </c>
      <c r="G214" s="1" t="s">
        <v>429</v>
      </c>
      <c r="H214" s="1">
        <v>42.4</v>
      </c>
      <c r="I214" s="1">
        <f>212</f>
        <v>212</v>
      </c>
      <c r="L214" t="s">
        <v>17</v>
      </c>
      <c r="M214" s="2"/>
    </row>
    <row r="215" spans="1:13" ht="28.8" hidden="1" x14ac:dyDescent="0.3">
      <c r="A215">
        <v>658</v>
      </c>
      <c r="B215" t="s">
        <v>126</v>
      </c>
      <c r="C215" t="s">
        <v>127</v>
      </c>
      <c r="D215">
        <v>297203</v>
      </c>
      <c r="E215" s="1" t="s">
        <v>2697</v>
      </c>
      <c r="F215" s="1" t="s">
        <v>4119</v>
      </c>
      <c r="G215" s="1" t="s">
        <v>430</v>
      </c>
      <c r="H215" s="1">
        <v>42.3</v>
      </c>
      <c r="I215" s="1">
        <v>214</v>
      </c>
      <c r="L215" t="s">
        <v>17</v>
      </c>
      <c r="M215" s="2"/>
    </row>
    <row r="216" spans="1:13" ht="28.8" hidden="1" x14ac:dyDescent="0.3">
      <c r="A216">
        <v>379</v>
      </c>
      <c r="B216" t="s">
        <v>369</v>
      </c>
      <c r="C216" t="s">
        <v>431</v>
      </c>
      <c r="D216">
        <v>293977</v>
      </c>
      <c r="E216" s="1" t="s">
        <v>2698</v>
      </c>
      <c r="F216" s="1" t="s">
        <v>4120</v>
      </c>
      <c r="G216" s="1" t="s">
        <v>432</v>
      </c>
      <c r="H216" s="1">
        <v>42.2</v>
      </c>
      <c r="I216" s="1">
        <f>215</f>
        <v>215</v>
      </c>
      <c r="L216" t="s">
        <v>17</v>
      </c>
      <c r="M216" s="2"/>
    </row>
    <row r="217" spans="1:13" ht="28.8" hidden="1" x14ac:dyDescent="0.3">
      <c r="A217">
        <v>234</v>
      </c>
      <c r="B217" t="s">
        <v>110</v>
      </c>
      <c r="C217" t="s">
        <v>433</v>
      </c>
      <c r="D217">
        <v>294311</v>
      </c>
      <c r="E217" s="1" t="s">
        <v>2699</v>
      </c>
      <c r="F217" s="1" t="s">
        <v>4121</v>
      </c>
      <c r="G217" s="1" t="s">
        <v>434</v>
      </c>
      <c r="H217" s="1">
        <v>42.2</v>
      </c>
      <c r="I217" s="1">
        <f>215</f>
        <v>215</v>
      </c>
      <c r="L217" t="s">
        <v>17</v>
      </c>
      <c r="M217" s="2"/>
    </row>
    <row r="218" spans="1:13" ht="28.8" hidden="1" x14ac:dyDescent="0.3">
      <c r="A218">
        <v>877</v>
      </c>
      <c r="B218" t="s">
        <v>36</v>
      </c>
      <c r="C218" t="s">
        <v>435</v>
      </c>
      <c r="D218">
        <v>297014</v>
      </c>
      <c r="E218" s="1" t="s">
        <v>2700</v>
      </c>
      <c r="F218" s="1" t="s">
        <v>4122</v>
      </c>
      <c r="G218" s="1" t="s">
        <v>436</v>
      </c>
      <c r="H218" s="1">
        <v>42</v>
      </c>
      <c r="I218" s="1">
        <f>217</f>
        <v>217</v>
      </c>
      <c r="L218" t="s">
        <v>35</v>
      </c>
      <c r="M218" s="2"/>
    </row>
    <row r="219" spans="1:13" ht="28.8" hidden="1" x14ac:dyDescent="0.3">
      <c r="A219">
        <v>474</v>
      </c>
      <c r="B219" t="s">
        <v>186</v>
      </c>
      <c r="C219" t="s">
        <v>437</v>
      </c>
      <c r="D219">
        <v>297618</v>
      </c>
      <c r="E219" s="1" t="s">
        <v>2701</v>
      </c>
      <c r="F219" s="1" t="s">
        <v>4123</v>
      </c>
      <c r="G219" s="1" t="s">
        <v>438</v>
      </c>
      <c r="H219" s="1">
        <v>42</v>
      </c>
      <c r="I219" s="1">
        <f>217</f>
        <v>217</v>
      </c>
      <c r="L219" t="s">
        <v>78</v>
      </c>
      <c r="M219" s="2"/>
    </row>
    <row r="220" spans="1:13" ht="43.2" hidden="1" x14ac:dyDescent="0.3">
      <c r="A220">
        <v>25</v>
      </c>
      <c r="B220" t="s">
        <v>11</v>
      </c>
      <c r="C220" t="s">
        <v>439</v>
      </c>
      <c r="D220">
        <v>294631</v>
      </c>
      <c r="E220" s="1" t="s">
        <v>2702</v>
      </c>
      <c r="F220" s="1" t="s">
        <v>4124</v>
      </c>
      <c r="G220" s="1" t="s">
        <v>440</v>
      </c>
      <c r="H220" s="1">
        <v>41.8</v>
      </c>
      <c r="I220" s="1">
        <v>219</v>
      </c>
      <c r="L220" t="s">
        <v>14</v>
      </c>
      <c r="M220" s="2"/>
    </row>
    <row r="221" spans="1:13" ht="28.8" hidden="1" x14ac:dyDescent="0.3">
      <c r="A221">
        <v>367</v>
      </c>
      <c r="B221" t="s">
        <v>441</v>
      </c>
      <c r="C221" t="s">
        <v>442</v>
      </c>
      <c r="D221">
        <v>294011</v>
      </c>
      <c r="E221" s="1" t="s">
        <v>2703</v>
      </c>
      <c r="F221" s="1" t="s">
        <v>4125</v>
      </c>
      <c r="G221" s="1" t="s">
        <v>443</v>
      </c>
      <c r="H221" s="1">
        <v>41.6</v>
      </c>
      <c r="I221" s="1">
        <f>220</f>
        <v>220</v>
      </c>
      <c r="L221" t="s">
        <v>145</v>
      </c>
      <c r="M221" s="2"/>
    </row>
    <row r="222" spans="1:13" ht="43.2" hidden="1" x14ac:dyDescent="0.3">
      <c r="A222">
        <v>7</v>
      </c>
      <c r="B222" t="s">
        <v>15</v>
      </c>
      <c r="C222" t="s">
        <v>444</v>
      </c>
      <c r="D222">
        <v>294647</v>
      </c>
      <c r="E222" s="1" t="s">
        <v>2704</v>
      </c>
      <c r="F222" s="1" t="s">
        <v>4126</v>
      </c>
      <c r="G222" s="1" t="s">
        <v>445</v>
      </c>
      <c r="H222" s="1">
        <v>41.6</v>
      </c>
      <c r="I222" s="1">
        <f>220</f>
        <v>220</v>
      </c>
      <c r="L222" t="s">
        <v>17</v>
      </c>
      <c r="M222" s="2"/>
    </row>
    <row r="223" spans="1:13" ht="43.2" hidden="1" x14ac:dyDescent="0.3">
      <c r="A223">
        <v>516</v>
      </c>
      <c r="B223" t="s">
        <v>75</v>
      </c>
      <c r="C223" t="s">
        <v>446</v>
      </c>
      <c r="D223">
        <v>297459</v>
      </c>
      <c r="E223" s="1" t="s">
        <v>2705</v>
      </c>
      <c r="F223" s="1" t="s">
        <v>4127</v>
      </c>
      <c r="G223" s="1" t="s">
        <v>447</v>
      </c>
      <c r="H223" s="1">
        <v>41.5</v>
      </c>
      <c r="I223" s="1">
        <f>222</f>
        <v>222</v>
      </c>
      <c r="L223" t="s">
        <v>78</v>
      </c>
      <c r="M223" s="2"/>
    </row>
    <row r="224" spans="1:13" ht="28.8" hidden="1" x14ac:dyDescent="0.3">
      <c r="A224">
        <v>256</v>
      </c>
      <c r="B224" t="s">
        <v>448</v>
      </c>
      <c r="C224" t="s">
        <v>449</v>
      </c>
      <c r="D224">
        <v>294267</v>
      </c>
      <c r="E224" s="1" t="s">
        <v>2706</v>
      </c>
      <c r="F224" s="1" t="s">
        <v>4128</v>
      </c>
      <c r="G224" s="1" t="s">
        <v>450</v>
      </c>
      <c r="H224" s="1">
        <v>41.5</v>
      </c>
      <c r="I224" s="1">
        <f>222</f>
        <v>222</v>
      </c>
      <c r="L224" t="s">
        <v>35</v>
      </c>
      <c r="M224" s="2"/>
    </row>
    <row r="225" spans="1:13" ht="43.2" hidden="1" x14ac:dyDescent="0.3">
      <c r="A225">
        <v>126</v>
      </c>
      <c r="B225" t="s">
        <v>451</v>
      </c>
      <c r="C225" t="s">
        <v>452</v>
      </c>
      <c r="D225">
        <v>294531</v>
      </c>
      <c r="E225" s="1" t="s">
        <v>2707</v>
      </c>
      <c r="F225" s="1" t="s">
        <v>4129</v>
      </c>
      <c r="G225" s="1" t="s">
        <v>453</v>
      </c>
      <c r="H225" s="1">
        <v>41.4</v>
      </c>
      <c r="I225" s="1">
        <f>224</f>
        <v>224</v>
      </c>
      <c r="L225" t="s">
        <v>35</v>
      </c>
      <c r="M225" s="2"/>
    </row>
    <row r="226" spans="1:13" ht="28.8" hidden="1" x14ac:dyDescent="0.3">
      <c r="A226">
        <v>435</v>
      </c>
      <c r="B226" t="s">
        <v>165</v>
      </c>
      <c r="C226" t="s">
        <v>454</v>
      </c>
      <c r="D226">
        <v>294814</v>
      </c>
      <c r="E226" s="1" t="s">
        <v>2708</v>
      </c>
      <c r="F226" s="1" t="s">
        <v>4130</v>
      </c>
      <c r="G226" s="1" t="s">
        <v>455</v>
      </c>
      <c r="H226" s="1">
        <v>41.4</v>
      </c>
      <c r="I226" s="1">
        <f>224</f>
        <v>224</v>
      </c>
      <c r="L226" t="s">
        <v>35</v>
      </c>
      <c r="M226" s="2"/>
    </row>
    <row r="227" spans="1:13" ht="28.8" hidden="1" x14ac:dyDescent="0.3">
      <c r="A227">
        <v>380</v>
      </c>
      <c r="B227" t="s">
        <v>369</v>
      </c>
      <c r="C227" t="s">
        <v>431</v>
      </c>
      <c r="D227">
        <v>294880</v>
      </c>
      <c r="E227" s="1" t="s">
        <v>2709</v>
      </c>
      <c r="F227" s="1" t="s">
        <v>4131</v>
      </c>
      <c r="G227" s="1" t="s">
        <v>456</v>
      </c>
      <c r="H227" s="1">
        <v>41.2</v>
      </c>
      <c r="I227" s="1">
        <f>226</f>
        <v>226</v>
      </c>
      <c r="L227" t="s">
        <v>17</v>
      </c>
      <c r="M227" s="2"/>
    </row>
    <row r="228" spans="1:13" ht="28.8" hidden="1" x14ac:dyDescent="0.3">
      <c r="A228">
        <v>32793</v>
      </c>
      <c r="B228" t="s">
        <v>36</v>
      </c>
      <c r="C228" t="s">
        <v>457</v>
      </c>
      <c r="D228">
        <v>884447</v>
      </c>
      <c r="E228" s="1" t="s">
        <v>2710</v>
      </c>
      <c r="F228" s="1" t="s">
        <v>4132</v>
      </c>
      <c r="G228" s="1" t="s">
        <v>458</v>
      </c>
      <c r="H228" s="1">
        <v>41.2</v>
      </c>
      <c r="I228" s="1">
        <f>226</f>
        <v>226</v>
      </c>
      <c r="L228" t="s">
        <v>35</v>
      </c>
      <c r="M228" s="2"/>
    </row>
    <row r="229" spans="1:13" ht="43.2" hidden="1" x14ac:dyDescent="0.3">
      <c r="A229">
        <v>246</v>
      </c>
      <c r="B229" t="s">
        <v>110</v>
      </c>
      <c r="C229" t="s">
        <v>459</v>
      </c>
      <c r="D229">
        <v>294282</v>
      </c>
      <c r="E229" s="1" t="s">
        <v>2711</v>
      </c>
      <c r="F229" s="1" t="s">
        <v>4133</v>
      </c>
      <c r="G229" s="1" t="s">
        <v>460</v>
      </c>
      <c r="H229" s="1">
        <v>40.700000000000003</v>
      </c>
      <c r="I229" s="1">
        <v>228</v>
      </c>
      <c r="L229" t="s">
        <v>17</v>
      </c>
      <c r="M229" s="2"/>
    </row>
    <row r="230" spans="1:13" ht="28.8" hidden="1" x14ac:dyDescent="0.3">
      <c r="A230">
        <v>517</v>
      </c>
      <c r="B230" t="s">
        <v>15</v>
      </c>
      <c r="C230" t="s">
        <v>461</v>
      </c>
      <c r="D230">
        <v>297458</v>
      </c>
      <c r="E230" s="1" t="s">
        <v>2712</v>
      </c>
      <c r="F230" s="1" t="s">
        <v>4134</v>
      </c>
      <c r="G230" s="1" t="s">
        <v>462</v>
      </c>
      <c r="H230" s="1">
        <v>40.4</v>
      </c>
      <c r="I230" s="1">
        <v>229</v>
      </c>
      <c r="L230" t="s">
        <v>17</v>
      </c>
      <c r="M230" s="2"/>
    </row>
    <row r="231" spans="1:13" ht="57.6" hidden="1" x14ac:dyDescent="0.3">
      <c r="A231">
        <v>1496</v>
      </c>
      <c r="B231" t="s">
        <v>159</v>
      </c>
      <c r="C231" t="s">
        <v>160</v>
      </c>
      <c r="D231">
        <v>296473</v>
      </c>
      <c r="E231" s="1" t="s">
        <v>2713</v>
      </c>
      <c r="F231" s="1" t="s">
        <v>4135</v>
      </c>
      <c r="G231" s="1" t="s">
        <v>463</v>
      </c>
      <c r="H231" s="1">
        <v>40.299999999999997</v>
      </c>
      <c r="I231" s="1">
        <v>230</v>
      </c>
      <c r="L231" t="s">
        <v>17</v>
      </c>
      <c r="M231" s="2"/>
    </row>
    <row r="232" spans="1:13" ht="28.8" hidden="1" x14ac:dyDescent="0.3">
      <c r="A232">
        <v>219</v>
      </c>
      <c r="B232" t="s">
        <v>464</v>
      </c>
      <c r="C232" t="s">
        <v>465</v>
      </c>
      <c r="D232">
        <v>294365</v>
      </c>
      <c r="E232" s="1" t="s">
        <v>2714</v>
      </c>
      <c r="F232" s="1" t="s">
        <v>4136</v>
      </c>
      <c r="G232" s="1" t="s">
        <v>466</v>
      </c>
      <c r="H232" s="1">
        <v>40.200000000000003</v>
      </c>
      <c r="I232" s="1">
        <v>231</v>
      </c>
      <c r="L232" t="s">
        <v>35</v>
      </c>
      <c r="M232" s="2"/>
    </row>
    <row r="233" spans="1:13" ht="28.8" hidden="1" x14ac:dyDescent="0.3">
      <c r="A233">
        <v>452</v>
      </c>
      <c r="B233" t="s">
        <v>126</v>
      </c>
      <c r="C233" t="s">
        <v>467</v>
      </c>
      <c r="D233">
        <v>294777</v>
      </c>
      <c r="E233" s="1" t="s">
        <v>2715</v>
      </c>
      <c r="F233" s="1" t="s">
        <v>4137</v>
      </c>
      <c r="G233" s="1" t="s">
        <v>468</v>
      </c>
      <c r="H233" s="1">
        <v>40</v>
      </c>
      <c r="I233" s="1">
        <v>232</v>
      </c>
      <c r="L233" t="s">
        <v>17</v>
      </c>
      <c r="M233" s="2"/>
    </row>
    <row r="234" spans="1:13" ht="43.2" hidden="1" x14ac:dyDescent="0.3">
      <c r="A234">
        <v>514</v>
      </c>
      <c r="B234" t="s">
        <v>15</v>
      </c>
      <c r="C234" t="s">
        <v>469</v>
      </c>
      <c r="D234">
        <v>297461</v>
      </c>
      <c r="E234" s="1" t="s">
        <v>2716</v>
      </c>
      <c r="F234" s="1" t="s">
        <v>4138</v>
      </c>
      <c r="G234" s="1" t="s">
        <v>470</v>
      </c>
      <c r="H234" s="1">
        <v>39.9</v>
      </c>
      <c r="I234" s="1">
        <f>233</f>
        <v>233</v>
      </c>
      <c r="L234" t="s">
        <v>17</v>
      </c>
      <c r="M234" s="2"/>
    </row>
    <row r="235" spans="1:13" ht="28.8" hidden="1" x14ac:dyDescent="0.3">
      <c r="A235">
        <v>504</v>
      </c>
      <c r="B235" t="s">
        <v>369</v>
      </c>
      <c r="C235" t="s">
        <v>370</v>
      </c>
      <c r="D235">
        <v>297497</v>
      </c>
      <c r="E235" s="1" t="s">
        <v>2717</v>
      </c>
      <c r="F235" s="1" t="s">
        <v>4139</v>
      </c>
      <c r="G235" s="1" t="s">
        <v>471</v>
      </c>
      <c r="H235" s="1">
        <v>39.9</v>
      </c>
      <c r="I235" s="1">
        <f>233</f>
        <v>233</v>
      </c>
      <c r="L235" t="s">
        <v>17</v>
      </c>
      <c r="M235" s="2"/>
    </row>
    <row r="236" spans="1:13" ht="28.8" hidden="1" x14ac:dyDescent="0.3">
      <c r="A236">
        <v>41</v>
      </c>
      <c r="B236" t="s">
        <v>464</v>
      </c>
      <c r="C236" t="s">
        <v>472</v>
      </c>
      <c r="D236">
        <v>294615</v>
      </c>
      <c r="E236" s="1" t="s">
        <v>2718</v>
      </c>
      <c r="F236" s="1" t="s">
        <v>4140</v>
      </c>
      <c r="G236" s="1" t="s">
        <v>473</v>
      </c>
      <c r="H236" s="1">
        <v>39.5</v>
      </c>
      <c r="I236" s="1">
        <f>235</f>
        <v>235</v>
      </c>
      <c r="L236" t="s">
        <v>35</v>
      </c>
      <c r="M236" s="2"/>
    </row>
    <row r="237" spans="1:13" ht="28.8" hidden="1" x14ac:dyDescent="0.3">
      <c r="A237">
        <v>86</v>
      </c>
      <c r="B237" t="s">
        <v>11</v>
      </c>
      <c r="C237" t="s">
        <v>474</v>
      </c>
      <c r="D237">
        <v>294570</v>
      </c>
      <c r="E237" s="1" t="s">
        <v>2719</v>
      </c>
      <c r="F237" s="1" t="s">
        <v>4141</v>
      </c>
      <c r="G237" s="1" t="s">
        <v>475</v>
      </c>
      <c r="H237" s="1">
        <v>39.5</v>
      </c>
      <c r="I237" s="1">
        <f>235</f>
        <v>235</v>
      </c>
      <c r="L237" t="s">
        <v>14</v>
      </c>
      <c r="M237" s="2"/>
    </row>
    <row r="238" spans="1:13" ht="28.8" hidden="1" x14ac:dyDescent="0.3">
      <c r="A238">
        <v>1175</v>
      </c>
      <c r="B238" t="s">
        <v>228</v>
      </c>
      <c r="C238" t="s">
        <v>476</v>
      </c>
      <c r="D238">
        <v>296684</v>
      </c>
      <c r="E238" s="1" t="s">
        <v>2720</v>
      </c>
      <c r="F238" s="1" t="s">
        <v>4142</v>
      </c>
      <c r="G238" s="1" t="s">
        <v>477</v>
      </c>
      <c r="H238" s="1">
        <v>39.4</v>
      </c>
      <c r="I238" s="1">
        <f>237</f>
        <v>237</v>
      </c>
      <c r="L238" t="s">
        <v>35</v>
      </c>
      <c r="M238" s="2"/>
    </row>
    <row r="239" spans="1:13" ht="28.8" hidden="1" x14ac:dyDescent="0.3">
      <c r="A239">
        <v>98</v>
      </c>
      <c r="B239" t="s">
        <v>478</v>
      </c>
      <c r="C239" t="s">
        <v>479</v>
      </c>
      <c r="D239">
        <v>294558</v>
      </c>
      <c r="E239" s="1" t="s">
        <v>2721</v>
      </c>
      <c r="F239" s="1" t="s">
        <v>4143</v>
      </c>
      <c r="G239" s="1" t="s">
        <v>480</v>
      </c>
      <c r="H239" s="1">
        <v>39.4</v>
      </c>
      <c r="I239" s="1">
        <f>237</f>
        <v>237</v>
      </c>
      <c r="L239" t="s">
        <v>481</v>
      </c>
      <c r="M239" s="2"/>
    </row>
    <row r="240" spans="1:13" ht="28.8" x14ac:dyDescent="0.3">
      <c r="A240">
        <v>475</v>
      </c>
      <c r="B240" t="s">
        <v>79</v>
      </c>
      <c r="C240" t="s">
        <v>482</v>
      </c>
      <c r="D240">
        <v>297610</v>
      </c>
      <c r="E240" s="1" t="s">
        <v>2722</v>
      </c>
      <c r="F240" s="1" t="s">
        <v>4144</v>
      </c>
      <c r="G240" s="1" t="s">
        <v>483</v>
      </c>
      <c r="H240" s="1">
        <v>39.4</v>
      </c>
      <c r="I240" s="1">
        <f>237</f>
        <v>237</v>
      </c>
      <c r="L240" t="s">
        <v>14</v>
      </c>
      <c r="M240" s="2"/>
    </row>
    <row r="241" spans="1:12" ht="43.2" hidden="1" x14ac:dyDescent="0.3">
      <c r="A241">
        <v>1604</v>
      </c>
      <c r="B241" t="s">
        <v>28</v>
      </c>
      <c r="C241" t="s">
        <v>484</v>
      </c>
      <c r="D241">
        <v>297639</v>
      </c>
      <c r="E241" s="1" t="s">
        <v>2723</v>
      </c>
      <c r="F241" s="1" t="s">
        <v>4145</v>
      </c>
      <c r="G241" s="1" t="s">
        <v>485</v>
      </c>
      <c r="H241" s="1">
        <v>39.200000000000003</v>
      </c>
      <c r="I241" s="1">
        <f>240</f>
        <v>240</v>
      </c>
      <c r="L241" t="s">
        <v>17</v>
      </c>
    </row>
    <row r="242" spans="1:12" ht="28.8" hidden="1" x14ac:dyDescent="0.3">
      <c r="A242">
        <v>585</v>
      </c>
      <c r="B242" t="s">
        <v>15</v>
      </c>
      <c r="C242" t="s">
        <v>486</v>
      </c>
      <c r="D242">
        <v>296147</v>
      </c>
      <c r="E242" s="1" t="s">
        <v>2724</v>
      </c>
      <c r="F242" s="1" t="s">
        <v>4146</v>
      </c>
      <c r="G242" s="1" t="s">
        <v>487</v>
      </c>
      <c r="H242" s="1">
        <v>39.200000000000003</v>
      </c>
      <c r="I242" s="1">
        <f>240</f>
        <v>240</v>
      </c>
      <c r="L242" t="s">
        <v>17</v>
      </c>
    </row>
    <row r="243" spans="1:12" ht="43.2" x14ac:dyDescent="0.3">
      <c r="A243">
        <v>82</v>
      </c>
      <c r="B243" t="s">
        <v>79</v>
      </c>
      <c r="C243" t="s">
        <v>488</v>
      </c>
      <c r="D243">
        <v>294574</v>
      </c>
      <c r="E243" s="1" t="s">
        <v>2725</v>
      </c>
      <c r="F243" s="1" t="s">
        <v>4147</v>
      </c>
      <c r="G243" s="1" t="s">
        <v>489</v>
      </c>
      <c r="H243" s="1">
        <v>39</v>
      </c>
      <c r="I243" s="1">
        <v>242</v>
      </c>
      <c r="L243" t="s">
        <v>14</v>
      </c>
    </row>
    <row r="244" spans="1:12" ht="43.2" hidden="1" x14ac:dyDescent="0.3">
      <c r="A244">
        <v>134</v>
      </c>
      <c r="B244" t="s">
        <v>441</v>
      </c>
      <c r="C244" t="s">
        <v>442</v>
      </c>
      <c r="D244">
        <v>294523</v>
      </c>
      <c r="E244" s="1" t="s">
        <v>2726</v>
      </c>
      <c r="F244" s="1" t="s">
        <v>4148</v>
      </c>
      <c r="G244" s="1" t="s">
        <v>490</v>
      </c>
      <c r="H244" s="1">
        <v>38.9</v>
      </c>
      <c r="I244" s="1">
        <f>243</f>
        <v>243</v>
      </c>
      <c r="L244" t="s">
        <v>145</v>
      </c>
    </row>
    <row r="245" spans="1:12" ht="28.8" hidden="1" x14ac:dyDescent="0.3">
      <c r="A245">
        <v>458</v>
      </c>
      <c r="B245" t="s">
        <v>11</v>
      </c>
      <c r="C245" t="s">
        <v>491</v>
      </c>
      <c r="D245">
        <v>294761</v>
      </c>
      <c r="E245" s="1" t="s">
        <v>2727</v>
      </c>
      <c r="F245" s="1" t="s">
        <v>4149</v>
      </c>
      <c r="G245" s="1" t="s">
        <v>492</v>
      </c>
      <c r="H245" s="1">
        <v>38.9</v>
      </c>
      <c r="I245" s="1">
        <f>243</f>
        <v>243</v>
      </c>
      <c r="L245" t="s">
        <v>14</v>
      </c>
    </row>
    <row r="246" spans="1:12" ht="28.8" hidden="1" x14ac:dyDescent="0.3">
      <c r="A246">
        <v>480</v>
      </c>
      <c r="B246" t="s">
        <v>294</v>
      </c>
      <c r="C246" t="s">
        <v>493</v>
      </c>
      <c r="D246">
        <v>297578</v>
      </c>
      <c r="E246" s="1" t="s">
        <v>2728</v>
      </c>
      <c r="F246" s="1" t="s">
        <v>4150</v>
      </c>
      <c r="G246" s="1" t="s">
        <v>494</v>
      </c>
      <c r="H246" s="1">
        <v>38.9</v>
      </c>
      <c r="I246" s="1">
        <f>243</f>
        <v>243</v>
      </c>
      <c r="L246" t="s">
        <v>17</v>
      </c>
    </row>
    <row r="247" spans="1:12" ht="28.8" x14ac:dyDescent="0.3">
      <c r="A247">
        <v>513</v>
      </c>
      <c r="B247" t="s">
        <v>79</v>
      </c>
      <c r="C247" t="s">
        <v>495</v>
      </c>
      <c r="D247">
        <v>297462</v>
      </c>
      <c r="E247" s="1" t="s">
        <v>2729</v>
      </c>
      <c r="F247" s="1" t="s">
        <v>4151</v>
      </c>
      <c r="G247" s="1" t="s">
        <v>496</v>
      </c>
      <c r="H247" s="1">
        <v>38.799999999999997</v>
      </c>
      <c r="I247" s="1">
        <f>246</f>
        <v>246</v>
      </c>
      <c r="L247" t="s">
        <v>14</v>
      </c>
    </row>
    <row r="248" spans="1:12" ht="28.8" hidden="1" x14ac:dyDescent="0.3">
      <c r="A248">
        <v>685</v>
      </c>
      <c r="B248" t="s">
        <v>11</v>
      </c>
      <c r="C248" t="s">
        <v>56</v>
      </c>
      <c r="D248">
        <v>297176</v>
      </c>
      <c r="E248" s="1" t="s">
        <v>2730</v>
      </c>
      <c r="F248" s="1" t="s">
        <v>4152</v>
      </c>
      <c r="G248" s="1" t="s">
        <v>497</v>
      </c>
      <c r="H248" s="1">
        <v>38.799999999999997</v>
      </c>
      <c r="I248" s="1">
        <f>246</f>
        <v>246</v>
      </c>
      <c r="L248" t="s">
        <v>14</v>
      </c>
    </row>
    <row r="249" spans="1:12" ht="28.8" hidden="1" x14ac:dyDescent="0.3">
      <c r="A249">
        <v>290</v>
      </c>
      <c r="B249" t="s">
        <v>464</v>
      </c>
      <c r="C249" t="s">
        <v>498</v>
      </c>
      <c r="D249">
        <v>294233</v>
      </c>
      <c r="E249" s="1" t="s">
        <v>2731</v>
      </c>
      <c r="F249" s="1" t="s">
        <v>4153</v>
      </c>
      <c r="G249" s="1" t="s">
        <v>499</v>
      </c>
      <c r="H249" s="1">
        <v>38.700000000000003</v>
      </c>
      <c r="I249" s="1">
        <f>248</f>
        <v>248</v>
      </c>
      <c r="L249" t="s">
        <v>35</v>
      </c>
    </row>
    <row r="250" spans="1:12" ht="28.8" hidden="1" x14ac:dyDescent="0.3">
      <c r="A250">
        <v>44542</v>
      </c>
      <c r="B250" t="s">
        <v>65</v>
      </c>
      <c r="C250" t="s">
        <v>66</v>
      </c>
      <c r="D250">
        <v>924190</v>
      </c>
      <c r="E250" s="1" t="s">
        <v>2732</v>
      </c>
      <c r="F250" s="1" t="s">
        <v>4154</v>
      </c>
      <c r="G250" s="1" t="s">
        <v>500</v>
      </c>
      <c r="H250" s="1">
        <v>38.700000000000003</v>
      </c>
      <c r="I250" s="1">
        <f>248</f>
        <v>248</v>
      </c>
      <c r="L250" t="s">
        <v>17</v>
      </c>
    </row>
    <row r="251" spans="1:12" ht="28.8" hidden="1" x14ac:dyDescent="0.3">
      <c r="A251">
        <v>286</v>
      </c>
      <c r="B251" t="s">
        <v>329</v>
      </c>
      <c r="C251" t="s">
        <v>501</v>
      </c>
      <c r="D251">
        <v>294238</v>
      </c>
      <c r="E251" s="1" t="s">
        <v>2733</v>
      </c>
      <c r="F251" s="1" t="s">
        <v>4155</v>
      </c>
      <c r="G251" s="1" t="s">
        <v>502</v>
      </c>
      <c r="H251" s="1">
        <v>38.6</v>
      </c>
      <c r="I251" s="1">
        <v>250</v>
      </c>
      <c r="L251" t="s">
        <v>35</v>
      </c>
    </row>
    <row r="252" spans="1:12" ht="28.8" hidden="1" x14ac:dyDescent="0.3">
      <c r="A252">
        <v>74</v>
      </c>
      <c r="B252" t="s">
        <v>162</v>
      </c>
      <c r="C252" t="s">
        <v>425</v>
      </c>
      <c r="D252">
        <v>294582</v>
      </c>
      <c r="E252" s="1" t="s">
        <v>2734</v>
      </c>
      <c r="F252" s="1" t="s">
        <v>4156</v>
      </c>
      <c r="G252" s="1" t="s">
        <v>503</v>
      </c>
      <c r="H252" s="1">
        <v>38.5</v>
      </c>
      <c r="I252" s="1">
        <v>251</v>
      </c>
      <c r="L252" t="s">
        <v>17</v>
      </c>
    </row>
    <row r="253" spans="1:12" ht="28.8" hidden="1" x14ac:dyDescent="0.3">
      <c r="A253">
        <v>780</v>
      </c>
      <c r="B253" t="s">
        <v>504</v>
      </c>
      <c r="C253" t="s">
        <v>505</v>
      </c>
      <c r="D253">
        <v>297050</v>
      </c>
      <c r="E253" s="1" t="s">
        <v>2735</v>
      </c>
      <c r="F253" s="1" t="s">
        <v>4157</v>
      </c>
      <c r="G253" s="1" t="s">
        <v>506</v>
      </c>
      <c r="H253" s="1">
        <v>38.4</v>
      </c>
      <c r="I253" s="1">
        <v>252</v>
      </c>
      <c r="L253" t="s">
        <v>35</v>
      </c>
    </row>
    <row r="254" spans="1:12" ht="57.6" hidden="1" x14ac:dyDescent="0.3">
      <c r="A254">
        <v>394</v>
      </c>
      <c r="B254" t="s">
        <v>11</v>
      </c>
      <c r="C254" t="s">
        <v>507</v>
      </c>
      <c r="D254">
        <v>294866</v>
      </c>
      <c r="E254" s="1" t="s">
        <v>2736</v>
      </c>
      <c r="F254" s="1" t="s">
        <v>4158</v>
      </c>
      <c r="G254" s="1" t="s">
        <v>508</v>
      </c>
      <c r="H254" s="1">
        <v>38.299999999999997</v>
      </c>
      <c r="I254" s="1">
        <f>253</f>
        <v>253</v>
      </c>
      <c r="L254" t="s">
        <v>14</v>
      </c>
    </row>
    <row r="255" spans="1:12" ht="28.8" hidden="1" x14ac:dyDescent="0.3">
      <c r="A255">
        <v>445</v>
      </c>
      <c r="B255" t="s">
        <v>369</v>
      </c>
      <c r="C255" t="s">
        <v>509</v>
      </c>
      <c r="D255">
        <v>294793</v>
      </c>
      <c r="E255" s="1" t="s">
        <v>2737</v>
      </c>
      <c r="F255" s="1" t="s">
        <v>4159</v>
      </c>
      <c r="G255" s="1" t="s">
        <v>510</v>
      </c>
      <c r="H255" s="1">
        <v>38.299999999999997</v>
      </c>
      <c r="I255" s="1">
        <f>253</f>
        <v>253</v>
      </c>
      <c r="L255" t="s">
        <v>17</v>
      </c>
    </row>
    <row r="256" spans="1:12" ht="28.8" hidden="1" x14ac:dyDescent="0.3">
      <c r="A256">
        <v>656</v>
      </c>
      <c r="B256" t="s">
        <v>11</v>
      </c>
      <c r="C256" t="s">
        <v>511</v>
      </c>
      <c r="D256">
        <v>297205</v>
      </c>
      <c r="E256" s="1" t="s">
        <v>2738</v>
      </c>
      <c r="F256" s="1" t="s">
        <v>4160</v>
      </c>
      <c r="G256" s="1" t="s">
        <v>512</v>
      </c>
      <c r="H256" s="1">
        <v>38.299999999999997</v>
      </c>
      <c r="I256" s="1">
        <f>253</f>
        <v>253</v>
      </c>
      <c r="L256" t="s">
        <v>14</v>
      </c>
    </row>
    <row r="257" spans="1:12" ht="43.2" hidden="1" x14ac:dyDescent="0.3">
      <c r="A257">
        <v>368</v>
      </c>
      <c r="B257" t="s">
        <v>15</v>
      </c>
      <c r="C257" t="s">
        <v>513</v>
      </c>
      <c r="D257">
        <v>294009</v>
      </c>
      <c r="E257" s="1" t="s">
        <v>2739</v>
      </c>
      <c r="F257" s="1" t="s">
        <v>4161</v>
      </c>
      <c r="G257" s="1" t="s">
        <v>514</v>
      </c>
      <c r="H257" s="1">
        <v>38.1</v>
      </c>
      <c r="I257" s="1">
        <f>256</f>
        <v>256</v>
      </c>
      <c r="L257" t="s">
        <v>17</v>
      </c>
    </row>
    <row r="258" spans="1:12" ht="28.8" hidden="1" x14ac:dyDescent="0.3">
      <c r="A258">
        <v>381</v>
      </c>
      <c r="B258" t="s">
        <v>451</v>
      </c>
      <c r="C258" t="s">
        <v>515</v>
      </c>
      <c r="D258">
        <v>294879</v>
      </c>
      <c r="E258" s="1" t="s">
        <v>2740</v>
      </c>
      <c r="F258" s="1" t="s">
        <v>4162</v>
      </c>
      <c r="G258" s="1" t="s">
        <v>516</v>
      </c>
      <c r="H258" s="1">
        <v>38.1</v>
      </c>
      <c r="I258" s="1">
        <f>256</f>
        <v>256</v>
      </c>
      <c r="L258" t="s">
        <v>35</v>
      </c>
    </row>
    <row r="259" spans="1:12" ht="28.8" hidden="1" x14ac:dyDescent="0.3">
      <c r="A259">
        <v>22212</v>
      </c>
      <c r="B259" t="s">
        <v>517</v>
      </c>
      <c r="C259" t="s">
        <v>518</v>
      </c>
      <c r="D259">
        <v>295818</v>
      </c>
      <c r="E259" s="1" t="s">
        <v>2741</v>
      </c>
      <c r="F259" s="1" t="s">
        <v>4163</v>
      </c>
      <c r="G259" s="1" t="s">
        <v>519</v>
      </c>
      <c r="H259" s="1">
        <v>38.1</v>
      </c>
      <c r="I259" s="1">
        <f>256</f>
        <v>256</v>
      </c>
      <c r="L259" t="s">
        <v>35</v>
      </c>
    </row>
    <row r="260" spans="1:12" ht="28.8" hidden="1" x14ac:dyDescent="0.3">
      <c r="A260">
        <v>481</v>
      </c>
      <c r="B260" t="s">
        <v>65</v>
      </c>
      <c r="C260" t="s">
        <v>66</v>
      </c>
      <c r="D260">
        <v>297573</v>
      </c>
      <c r="E260" s="1" t="s">
        <v>2742</v>
      </c>
      <c r="F260" s="1" t="s">
        <v>4164</v>
      </c>
      <c r="G260" s="1" t="s">
        <v>520</v>
      </c>
      <c r="H260" s="1">
        <v>38</v>
      </c>
      <c r="I260" s="1">
        <v>259</v>
      </c>
      <c r="L260" t="s">
        <v>17</v>
      </c>
    </row>
    <row r="261" spans="1:12" ht="28.8" hidden="1" x14ac:dyDescent="0.3">
      <c r="A261">
        <v>462</v>
      </c>
      <c r="B261" t="s">
        <v>159</v>
      </c>
      <c r="C261" t="s">
        <v>521</v>
      </c>
      <c r="D261">
        <v>294749</v>
      </c>
      <c r="E261" s="1" t="s">
        <v>2743</v>
      </c>
      <c r="F261" s="1" t="s">
        <v>4165</v>
      </c>
      <c r="G261" s="1" t="s">
        <v>522</v>
      </c>
      <c r="H261" s="1">
        <v>37.9</v>
      </c>
      <c r="I261" s="1">
        <f>260</f>
        <v>260</v>
      </c>
      <c r="L261" t="s">
        <v>17</v>
      </c>
    </row>
    <row r="262" spans="1:12" ht="43.2" hidden="1" x14ac:dyDescent="0.3">
      <c r="A262">
        <v>601</v>
      </c>
      <c r="B262" t="s">
        <v>448</v>
      </c>
      <c r="C262" t="s">
        <v>523</v>
      </c>
      <c r="D262">
        <v>297260</v>
      </c>
      <c r="E262" s="1" t="s">
        <v>2744</v>
      </c>
      <c r="F262" s="1" t="s">
        <v>4166</v>
      </c>
      <c r="G262" s="1" t="s">
        <v>524</v>
      </c>
      <c r="H262" s="1">
        <v>37.9</v>
      </c>
      <c r="I262" s="1">
        <f>260</f>
        <v>260</v>
      </c>
      <c r="L262" t="s">
        <v>35</v>
      </c>
    </row>
    <row r="263" spans="1:12" ht="28.8" hidden="1" x14ac:dyDescent="0.3">
      <c r="A263">
        <v>869</v>
      </c>
      <c r="B263" t="s">
        <v>36</v>
      </c>
      <c r="C263" t="s">
        <v>37</v>
      </c>
      <c r="D263">
        <v>297022</v>
      </c>
      <c r="E263" s="1" t="s">
        <v>2745</v>
      </c>
      <c r="F263" s="1" t="s">
        <v>4167</v>
      </c>
      <c r="G263" s="1" t="s">
        <v>525</v>
      </c>
      <c r="H263" s="1">
        <v>37.799999999999997</v>
      </c>
      <c r="I263" s="1">
        <f>262</f>
        <v>262</v>
      </c>
      <c r="L263" t="s">
        <v>35</v>
      </c>
    </row>
    <row r="264" spans="1:12" ht="28.8" hidden="1" x14ac:dyDescent="0.3">
      <c r="A264">
        <v>26</v>
      </c>
      <c r="B264" t="s">
        <v>11</v>
      </c>
      <c r="C264" t="s">
        <v>526</v>
      </c>
      <c r="D264">
        <v>294630</v>
      </c>
      <c r="E264" s="1" t="s">
        <v>2746</v>
      </c>
      <c r="F264" s="1" t="s">
        <v>4168</v>
      </c>
      <c r="G264" s="1" t="s">
        <v>527</v>
      </c>
      <c r="H264" s="1">
        <v>37.799999999999997</v>
      </c>
      <c r="I264" s="1">
        <f>262</f>
        <v>262</v>
      </c>
      <c r="L264" t="s">
        <v>14</v>
      </c>
    </row>
    <row r="265" spans="1:12" ht="43.2" hidden="1" x14ac:dyDescent="0.3">
      <c r="A265">
        <v>284</v>
      </c>
      <c r="B265" t="s">
        <v>329</v>
      </c>
      <c r="C265" t="s">
        <v>528</v>
      </c>
      <c r="D265">
        <v>294240</v>
      </c>
      <c r="E265" s="1" t="s">
        <v>2747</v>
      </c>
      <c r="F265" s="1" t="s">
        <v>4169</v>
      </c>
      <c r="G265" s="1" t="s">
        <v>529</v>
      </c>
      <c r="H265" s="1">
        <v>37.6</v>
      </c>
      <c r="I265" s="1">
        <f>264</f>
        <v>264</v>
      </c>
      <c r="L265" t="s">
        <v>35</v>
      </c>
    </row>
    <row r="266" spans="1:12" ht="28.8" hidden="1" x14ac:dyDescent="0.3">
      <c r="A266">
        <v>616</v>
      </c>
      <c r="B266" t="s">
        <v>159</v>
      </c>
      <c r="C266" t="s">
        <v>530</v>
      </c>
      <c r="D266">
        <v>297245</v>
      </c>
      <c r="E266" s="1" t="s">
        <v>2748</v>
      </c>
      <c r="F266" s="1" t="s">
        <v>4170</v>
      </c>
      <c r="G266" s="1" t="s">
        <v>531</v>
      </c>
      <c r="H266" s="1">
        <v>37.6</v>
      </c>
      <c r="I266" s="1">
        <f>264</f>
        <v>264</v>
      </c>
      <c r="L266" t="s">
        <v>17</v>
      </c>
    </row>
    <row r="267" spans="1:12" hidden="1" x14ac:dyDescent="0.3">
      <c r="A267">
        <v>2</v>
      </c>
      <c r="B267" t="s">
        <v>75</v>
      </c>
      <c r="C267" t="s">
        <v>532</v>
      </c>
      <c r="D267">
        <v>884388</v>
      </c>
      <c r="E267" s="1" t="s">
        <v>2749</v>
      </c>
      <c r="F267" s="1" t="s">
        <v>4171</v>
      </c>
      <c r="G267" s="1" t="s">
        <v>533</v>
      </c>
      <c r="H267" s="1">
        <v>37.5</v>
      </c>
      <c r="I267" s="1">
        <v>266</v>
      </c>
      <c r="L267" t="s">
        <v>78</v>
      </c>
    </row>
    <row r="268" spans="1:12" ht="43.2" hidden="1" x14ac:dyDescent="0.3">
      <c r="A268">
        <v>15270</v>
      </c>
      <c r="B268" t="s">
        <v>159</v>
      </c>
      <c r="C268" t="s">
        <v>534</v>
      </c>
      <c r="D268">
        <v>294466</v>
      </c>
      <c r="E268" s="1" t="s">
        <v>2750</v>
      </c>
      <c r="F268" s="1" t="s">
        <v>4172</v>
      </c>
      <c r="G268" s="1" t="s">
        <v>535</v>
      </c>
      <c r="H268" s="1">
        <v>37.299999999999997</v>
      </c>
      <c r="I268" s="1">
        <f>267</f>
        <v>267</v>
      </c>
      <c r="L268" t="s">
        <v>17</v>
      </c>
    </row>
    <row r="269" spans="1:12" ht="28.8" hidden="1" x14ac:dyDescent="0.3">
      <c r="A269">
        <v>538</v>
      </c>
      <c r="B269" t="s">
        <v>11</v>
      </c>
      <c r="C269" t="s">
        <v>536</v>
      </c>
      <c r="D269">
        <v>297482</v>
      </c>
      <c r="E269" s="1" t="s">
        <v>2751</v>
      </c>
      <c r="F269" s="1" t="s">
        <v>4173</v>
      </c>
      <c r="G269" s="1" t="s">
        <v>537</v>
      </c>
      <c r="H269" s="1">
        <v>37.299999999999997</v>
      </c>
      <c r="I269" s="1">
        <f>267</f>
        <v>267</v>
      </c>
      <c r="L269" t="s">
        <v>14</v>
      </c>
    </row>
    <row r="270" spans="1:12" ht="28.8" hidden="1" x14ac:dyDescent="0.3">
      <c r="A270">
        <v>888</v>
      </c>
      <c r="B270" t="s">
        <v>36</v>
      </c>
      <c r="C270" t="s">
        <v>538</v>
      </c>
      <c r="D270">
        <v>296998</v>
      </c>
      <c r="E270" s="1" t="s">
        <v>2752</v>
      </c>
      <c r="F270" s="1" t="s">
        <v>4174</v>
      </c>
      <c r="G270" s="1" t="s">
        <v>539</v>
      </c>
      <c r="H270" s="1">
        <v>37.299999999999997</v>
      </c>
      <c r="I270" s="1">
        <f>267</f>
        <v>267</v>
      </c>
      <c r="L270" t="s">
        <v>35</v>
      </c>
    </row>
    <row r="271" spans="1:12" ht="28.8" hidden="1" x14ac:dyDescent="0.3">
      <c r="A271">
        <v>285</v>
      </c>
      <c r="B271" t="s">
        <v>329</v>
      </c>
      <c r="C271" t="s">
        <v>540</v>
      </c>
      <c r="D271">
        <v>294239</v>
      </c>
      <c r="E271" s="1" t="s">
        <v>2753</v>
      </c>
      <c r="F271" s="1" t="s">
        <v>4175</v>
      </c>
      <c r="G271" s="1" t="s">
        <v>541</v>
      </c>
      <c r="H271" s="1">
        <v>37.200000000000003</v>
      </c>
      <c r="I271" s="1">
        <f>270</f>
        <v>270</v>
      </c>
      <c r="L271" t="s">
        <v>35</v>
      </c>
    </row>
    <row r="272" spans="1:12" ht="43.2" hidden="1" x14ac:dyDescent="0.3">
      <c r="A272">
        <v>329</v>
      </c>
      <c r="B272" t="s">
        <v>72</v>
      </c>
      <c r="D272">
        <v>294106</v>
      </c>
      <c r="E272" s="1" t="s">
        <v>2754</v>
      </c>
      <c r="F272" s="1" t="s">
        <v>4176</v>
      </c>
      <c r="G272" s="1" t="s">
        <v>542</v>
      </c>
      <c r="H272" s="1">
        <v>37.200000000000003</v>
      </c>
      <c r="I272" s="1">
        <f>270</f>
        <v>270</v>
      </c>
      <c r="L272" t="s">
        <v>35</v>
      </c>
    </row>
    <row r="273" spans="1:12" ht="28.8" hidden="1" x14ac:dyDescent="0.3">
      <c r="A273">
        <v>220</v>
      </c>
      <c r="B273" t="s">
        <v>209</v>
      </c>
      <c r="C273" t="s">
        <v>543</v>
      </c>
      <c r="D273">
        <v>294364</v>
      </c>
      <c r="E273" s="1" t="s">
        <v>2755</v>
      </c>
      <c r="F273" s="1" t="s">
        <v>4177</v>
      </c>
      <c r="G273" s="1" t="s">
        <v>544</v>
      </c>
      <c r="H273" s="1">
        <v>37.200000000000003</v>
      </c>
      <c r="I273" s="1">
        <f>270</f>
        <v>270</v>
      </c>
      <c r="L273" t="s">
        <v>17</v>
      </c>
    </row>
    <row r="274" spans="1:12" ht="43.2" hidden="1" x14ac:dyDescent="0.3">
      <c r="A274">
        <v>572</v>
      </c>
      <c r="B274" t="s">
        <v>159</v>
      </c>
      <c r="C274" t="s">
        <v>545</v>
      </c>
      <c r="D274">
        <v>297283</v>
      </c>
      <c r="E274" s="1" t="s">
        <v>2756</v>
      </c>
      <c r="F274" s="1" t="s">
        <v>4178</v>
      </c>
      <c r="G274" s="1" t="s">
        <v>546</v>
      </c>
      <c r="H274" s="1">
        <v>37.200000000000003</v>
      </c>
      <c r="I274" s="1">
        <f>270</f>
        <v>270</v>
      </c>
      <c r="L274" t="s">
        <v>17</v>
      </c>
    </row>
    <row r="275" spans="1:12" ht="28.8" hidden="1" x14ac:dyDescent="0.3">
      <c r="A275">
        <v>760</v>
      </c>
      <c r="B275" t="s">
        <v>547</v>
      </c>
      <c r="C275" t="s">
        <v>548</v>
      </c>
      <c r="D275">
        <v>297070</v>
      </c>
      <c r="E275" s="1" t="s">
        <v>2757</v>
      </c>
      <c r="F275" s="1" t="s">
        <v>4179</v>
      </c>
      <c r="G275" s="1" t="s">
        <v>549</v>
      </c>
      <c r="H275" s="1">
        <v>37.1</v>
      </c>
      <c r="I275" s="1">
        <v>274</v>
      </c>
      <c r="L275" t="s">
        <v>17</v>
      </c>
    </row>
    <row r="276" spans="1:12" ht="28.8" hidden="1" x14ac:dyDescent="0.3">
      <c r="A276">
        <v>628</v>
      </c>
      <c r="B276" t="s">
        <v>110</v>
      </c>
      <c r="C276" t="s">
        <v>550</v>
      </c>
      <c r="D276">
        <v>297233</v>
      </c>
      <c r="E276" s="1" t="s">
        <v>2758</v>
      </c>
      <c r="F276" s="1" t="s">
        <v>4180</v>
      </c>
      <c r="G276" s="1" t="s">
        <v>551</v>
      </c>
      <c r="H276" s="1">
        <v>36.9</v>
      </c>
      <c r="I276" s="1">
        <f>275</f>
        <v>275</v>
      </c>
      <c r="L276" t="s">
        <v>17</v>
      </c>
    </row>
    <row r="277" spans="1:12" ht="43.2" hidden="1" x14ac:dyDescent="0.3">
      <c r="A277">
        <v>650</v>
      </c>
      <c r="B277" t="s">
        <v>186</v>
      </c>
      <c r="C277" t="s">
        <v>552</v>
      </c>
      <c r="D277">
        <v>297211</v>
      </c>
      <c r="E277" s="1" t="s">
        <v>2759</v>
      </c>
      <c r="F277" s="1" t="s">
        <v>4181</v>
      </c>
      <c r="G277" s="1" t="s">
        <v>553</v>
      </c>
      <c r="H277" s="1">
        <v>36.9</v>
      </c>
      <c r="I277" s="1">
        <f>275</f>
        <v>275</v>
      </c>
      <c r="L277" t="s">
        <v>78</v>
      </c>
    </row>
    <row r="278" spans="1:12" ht="43.2" hidden="1" x14ac:dyDescent="0.3">
      <c r="A278">
        <v>2147</v>
      </c>
      <c r="B278" t="s">
        <v>317</v>
      </c>
      <c r="C278" t="s">
        <v>554</v>
      </c>
      <c r="D278">
        <v>295110</v>
      </c>
      <c r="E278" s="1" t="s">
        <v>2760</v>
      </c>
      <c r="F278" s="1" t="s">
        <v>4182</v>
      </c>
      <c r="G278" s="1" t="s">
        <v>555</v>
      </c>
      <c r="H278" s="1">
        <v>36.799999999999997</v>
      </c>
      <c r="I278" s="1">
        <v>277</v>
      </c>
      <c r="L278" t="s">
        <v>35</v>
      </c>
    </row>
    <row r="279" spans="1:12" ht="28.8" hidden="1" x14ac:dyDescent="0.3">
      <c r="A279">
        <v>377</v>
      </c>
      <c r="B279" t="s">
        <v>126</v>
      </c>
      <c r="C279" t="s">
        <v>556</v>
      </c>
      <c r="D279">
        <v>293985</v>
      </c>
      <c r="E279" s="1" t="s">
        <v>2761</v>
      </c>
      <c r="F279" s="1" t="s">
        <v>4183</v>
      </c>
      <c r="G279" s="1" t="s">
        <v>557</v>
      </c>
      <c r="H279" s="1">
        <v>36.700000000000003</v>
      </c>
      <c r="I279" s="1">
        <v>278</v>
      </c>
      <c r="L279" t="s">
        <v>17</v>
      </c>
    </row>
    <row r="280" spans="1:12" ht="28.8" hidden="1" x14ac:dyDescent="0.3">
      <c r="A280">
        <v>339</v>
      </c>
      <c r="B280" t="s">
        <v>15</v>
      </c>
      <c r="C280" t="s">
        <v>558</v>
      </c>
      <c r="D280">
        <v>294075</v>
      </c>
      <c r="E280" s="1" t="s">
        <v>2762</v>
      </c>
      <c r="F280" s="1" t="s">
        <v>4184</v>
      </c>
      <c r="G280" s="1" t="s">
        <v>559</v>
      </c>
      <c r="H280" s="1">
        <v>36.6</v>
      </c>
      <c r="I280" s="1">
        <v>279</v>
      </c>
      <c r="L280" t="s">
        <v>17</v>
      </c>
    </row>
    <row r="281" spans="1:12" ht="28.8" hidden="1" x14ac:dyDescent="0.3">
      <c r="A281">
        <v>21</v>
      </c>
      <c r="B281" t="s">
        <v>162</v>
      </c>
      <c r="C281" t="s">
        <v>560</v>
      </c>
      <c r="D281">
        <v>294634</v>
      </c>
      <c r="E281" s="1" t="s">
        <v>2763</v>
      </c>
      <c r="F281" s="1" t="s">
        <v>4185</v>
      </c>
      <c r="G281" s="1" t="s">
        <v>561</v>
      </c>
      <c r="H281" s="1">
        <v>36.5</v>
      </c>
      <c r="I281" s="1">
        <v>280</v>
      </c>
      <c r="L281" t="s">
        <v>17</v>
      </c>
    </row>
    <row r="282" spans="1:12" ht="28.8" hidden="1" x14ac:dyDescent="0.3">
      <c r="A282">
        <v>224</v>
      </c>
      <c r="B282" t="s">
        <v>11</v>
      </c>
      <c r="C282" t="s">
        <v>562</v>
      </c>
      <c r="D282">
        <v>294355</v>
      </c>
      <c r="E282" s="1" t="s">
        <v>2764</v>
      </c>
      <c r="F282" s="1" t="s">
        <v>4186</v>
      </c>
      <c r="G282" s="1" t="s">
        <v>563</v>
      </c>
      <c r="H282" s="1">
        <v>36.299999999999997</v>
      </c>
      <c r="I282" s="1">
        <f>281</f>
        <v>281</v>
      </c>
      <c r="L282" t="s">
        <v>14</v>
      </c>
    </row>
    <row r="283" spans="1:12" ht="43.2" hidden="1" x14ac:dyDescent="0.3">
      <c r="A283">
        <v>730</v>
      </c>
      <c r="B283" t="s">
        <v>15</v>
      </c>
      <c r="C283" t="s">
        <v>42</v>
      </c>
      <c r="D283">
        <v>297099</v>
      </c>
      <c r="E283" s="1" t="s">
        <v>2765</v>
      </c>
      <c r="F283" s="1" t="s">
        <v>4187</v>
      </c>
      <c r="G283" s="1" t="s">
        <v>564</v>
      </c>
      <c r="H283" s="1">
        <v>36.299999999999997</v>
      </c>
      <c r="I283" s="1">
        <f>281</f>
        <v>281</v>
      </c>
      <c r="L283" t="s">
        <v>17</v>
      </c>
    </row>
    <row r="284" spans="1:12" ht="28.8" hidden="1" x14ac:dyDescent="0.3">
      <c r="A284">
        <v>893</v>
      </c>
      <c r="B284" t="s">
        <v>53</v>
      </c>
      <c r="C284" t="s">
        <v>54</v>
      </c>
      <c r="D284">
        <v>296813</v>
      </c>
      <c r="E284" s="1" t="s">
        <v>2766</v>
      </c>
      <c r="F284" s="1" t="s">
        <v>4188</v>
      </c>
      <c r="G284" s="1" t="s">
        <v>565</v>
      </c>
      <c r="H284" s="1">
        <v>36.299999999999997</v>
      </c>
      <c r="I284" s="1">
        <f>281</f>
        <v>281</v>
      </c>
      <c r="L284" t="s">
        <v>35</v>
      </c>
    </row>
    <row r="285" spans="1:12" ht="28.8" hidden="1" x14ac:dyDescent="0.3">
      <c r="A285">
        <v>1239</v>
      </c>
      <c r="B285" t="s">
        <v>320</v>
      </c>
      <c r="C285" t="s">
        <v>566</v>
      </c>
      <c r="D285">
        <v>297506</v>
      </c>
      <c r="E285" s="1" t="s">
        <v>2767</v>
      </c>
      <c r="F285" s="1" t="s">
        <v>4189</v>
      </c>
      <c r="G285" s="1" t="s">
        <v>567</v>
      </c>
      <c r="H285" s="1">
        <v>36.1</v>
      </c>
      <c r="I285" s="1">
        <f>284</f>
        <v>284</v>
      </c>
      <c r="L285" t="s">
        <v>17</v>
      </c>
    </row>
    <row r="286" spans="1:12" ht="43.2" hidden="1" x14ac:dyDescent="0.3">
      <c r="A286">
        <v>14721</v>
      </c>
      <c r="B286" t="s">
        <v>150</v>
      </c>
      <c r="C286" t="s">
        <v>568</v>
      </c>
      <c r="D286">
        <v>293867</v>
      </c>
      <c r="E286" s="1" t="s">
        <v>2768</v>
      </c>
      <c r="F286" s="1" t="s">
        <v>4190</v>
      </c>
      <c r="G286" s="1" t="s">
        <v>569</v>
      </c>
      <c r="H286" s="1">
        <v>36.1</v>
      </c>
      <c r="I286" s="1">
        <f>284</f>
        <v>284</v>
      </c>
      <c r="L286" t="s">
        <v>35</v>
      </c>
    </row>
    <row r="287" spans="1:12" ht="43.2" hidden="1" x14ac:dyDescent="0.3">
      <c r="A287">
        <v>22084</v>
      </c>
      <c r="B287" t="s">
        <v>150</v>
      </c>
      <c r="C287" t="s">
        <v>151</v>
      </c>
      <c r="D287">
        <v>295828</v>
      </c>
      <c r="E287" s="1" t="s">
        <v>2769</v>
      </c>
      <c r="F287" s="1" t="s">
        <v>4191</v>
      </c>
      <c r="G287" s="1" t="s">
        <v>570</v>
      </c>
      <c r="H287" s="1">
        <v>36.1</v>
      </c>
      <c r="I287" s="1">
        <f>284</f>
        <v>284</v>
      </c>
      <c r="L287" t="s">
        <v>35</v>
      </c>
    </row>
    <row r="288" spans="1:12" ht="28.8" hidden="1" x14ac:dyDescent="0.3">
      <c r="A288">
        <v>663</v>
      </c>
      <c r="B288" t="s">
        <v>571</v>
      </c>
      <c r="C288" t="s">
        <v>572</v>
      </c>
      <c r="D288">
        <v>297198</v>
      </c>
      <c r="E288" s="1" t="s">
        <v>2770</v>
      </c>
      <c r="F288" s="1" t="s">
        <v>4192</v>
      </c>
      <c r="G288" s="1" t="s">
        <v>573</v>
      </c>
      <c r="H288" s="1">
        <v>36.1</v>
      </c>
      <c r="I288" s="1">
        <f>284</f>
        <v>284</v>
      </c>
      <c r="L288" t="s">
        <v>17</v>
      </c>
    </row>
    <row r="289" spans="1:12" ht="28.8" hidden="1" x14ac:dyDescent="0.3">
      <c r="A289">
        <v>97</v>
      </c>
      <c r="B289" t="s">
        <v>186</v>
      </c>
      <c r="C289" t="s">
        <v>574</v>
      </c>
      <c r="D289">
        <v>294559</v>
      </c>
      <c r="E289" s="1" t="s">
        <v>2771</v>
      </c>
      <c r="F289" s="1" t="s">
        <v>4193</v>
      </c>
      <c r="G289" s="1" t="s">
        <v>575</v>
      </c>
      <c r="H289" s="1">
        <v>36.200000000000003</v>
      </c>
      <c r="I289" s="1">
        <f>284</f>
        <v>284</v>
      </c>
      <c r="L289" t="s">
        <v>78</v>
      </c>
    </row>
    <row r="290" spans="1:12" ht="28.8" hidden="1" x14ac:dyDescent="0.3">
      <c r="A290">
        <v>14128</v>
      </c>
      <c r="B290" t="s">
        <v>576</v>
      </c>
      <c r="C290" t="s">
        <v>577</v>
      </c>
      <c r="D290">
        <v>293625</v>
      </c>
      <c r="E290" s="1" t="s">
        <v>2772</v>
      </c>
      <c r="F290" s="1" t="s">
        <v>4194</v>
      </c>
      <c r="G290" s="1" t="s">
        <v>578</v>
      </c>
      <c r="H290" s="1">
        <v>36</v>
      </c>
      <c r="I290" s="1">
        <f>288</f>
        <v>288</v>
      </c>
      <c r="L290" t="s">
        <v>17</v>
      </c>
    </row>
    <row r="291" spans="1:12" ht="28.8" hidden="1" x14ac:dyDescent="0.3">
      <c r="A291">
        <v>117</v>
      </c>
      <c r="B291" t="s">
        <v>579</v>
      </c>
      <c r="C291" t="s">
        <v>580</v>
      </c>
      <c r="D291">
        <v>294539</v>
      </c>
      <c r="E291" s="1" t="s">
        <v>2773</v>
      </c>
      <c r="F291" s="1" t="s">
        <v>4195</v>
      </c>
      <c r="G291" s="1" t="s">
        <v>581</v>
      </c>
      <c r="H291" s="1">
        <v>36</v>
      </c>
      <c r="I291" s="1">
        <f>288</f>
        <v>288</v>
      </c>
      <c r="L291" t="s">
        <v>17</v>
      </c>
    </row>
    <row r="292" spans="1:12" ht="28.8" hidden="1" x14ac:dyDescent="0.3">
      <c r="A292">
        <v>718</v>
      </c>
      <c r="B292" t="s">
        <v>72</v>
      </c>
      <c r="C292" t="s">
        <v>582</v>
      </c>
      <c r="D292">
        <v>297110</v>
      </c>
      <c r="E292" s="1" t="s">
        <v>2774</v>
      </c>
      <c r="F292" s="1" t="s">
        <v>4196</v>
      </c>
      <c r="G292" s="1" t="s">
        <v>583</v>
      </c>
      <c r="H292" s="1">
        <v>36</v>
      </c>
      <c r="I292" s="1">
        <f>288</f>
        <v>288</v>
      </c>
      <c r="L292" t="s">
        <v>35</v>
      </c>
    </row>
    <row r="293" spans="1:12" ht="28.8" hidden="1" x14ac:dyDescent="0.3">
      <c r="A293">
        <v>634</v>
      </c>
      <c r="B293" t="s">
        <v>231</v>
      </c>
      <c r="C293" t="s">
        <v>584</v>
      </c>
      <c r="D293">
        <v>297227</v>
      </c>
      <c r="E293" s="1" t="s">
        <v>2775</v>
      </c>
      <c r="F293" s="1" t="s">
        <v>4197</v>
      </c>
      <c r="G293" s="1" t="s">
        <v>585</v>
      </c>
      <c r="H293" s="1">
        <v>35.799999999999997</v>
      </c>
      <c r="I293" s="1">
        <v>291</v>
      </c>
      <c r="L293" t="s">
        <v>17</v>
      </c>
    </row>
    <row r="294" spans="1:12" ht="28.8" hidden="1" x14ac:dyDescent="0.3">
      <c r="A294">
        <v>395</v>
      </c>
      <c r="B294" t="s">
        <v>186</v>
      </c>
      <c r="C294" t="s">
        <v>586</v>
      </c>
      <c r="D294">
        <v>294865</v>
      </c>
      <c r="E294" s="1" t="s">
        <v>2776</v>
      </c>
      <c r="F294" s="1" t="s">
        <v>4198</v>
      </c>
      <c r="G294" s="1" t="s">
        <v>587</v>
      </c>
      <c r="H294" s="1">
        <v>35.700000000000003</v>
      </c>
      <c r="I294" s="1">
        <v>292</v>
      </c>
      <c r="L294" t="s">
        <v>78</v>
      </c>
    </row>
    <row r="295" spans="1:12" ht="28.8" hidden="1" x14ac:dyDescent="0.3">
      <c r="A295">
        <v>300</v>
      </c>
      <c r="B295" t="s">
        <v>571</v>
      </c>
      <c r="C295" t="s">
        <v>588</v>
      </c>
      <c r="D295">
        <v>294196</v>
      </c>
      <c r="E295" s="1" t="s">
        <v>2777</v>
      </c>
      <c r="F295" s="1" t="s">
        <v>4199</v>
      </c>
      <c r="G295" s="1" t="s">
        <v>589</v>
      </c>
      <c r="H295" s="1">
        <v>35.6</v>
      </c>
      <c r="I295" s="1">
        <f>293</f>
        <v>293</v>
      </c>
      <c r="L295" t="s">
        <v>17</v>
      </c>
    </row>
    <row r="296" spans="1:12" ht="43.2" hidden="1" x14ac:dyDescent="0.3">
      <c r="A296">
        <v>593</v>
      </c>
      <c r="B296" t="s">
        <v>75</v>
      </c>
      <c r="C296" t="s">
        <v>590</v>
      </c>
      <c r="D296">
        <v>297268</v>
      </c>
      <c r="E296" s="1" t="s">
        <v>2778</v>
      </c>
      <c r="F296" s="1" t="s">
        <v>4200</v>
      </c>
      <c r="G296" s="1" t="s">
        <v>591</v>
      </c>
      <c r="H296" s="1">
        <v>35.6</v>
      </c>
      <c r="I296" s="1">
        <f>293</f>
        <v>293</v>
      </c>
      <c r="L296" t="s">
        <v>78</v>
      </c>
    </row>
    <row r="297" spans="1:12" ht="28.8" hidden="1" x14ac:dyDescent="0.3">
      <c r="A297">
        <v>1503</v>
      </c>
      <c r="B297" t="s">
        <v>159</v>
      </c>
      <c r="C297" t="s">
        <v>160</v>
      </c>
      <c r="D297">
        <v>296468</v>
      </c>
      <c r="E297" s="1" t="s">
        <v>2779</v>
      </c>
      <c r="F297" s="1" t="s">
        <v>4201</v>
      </c>
      <c r="G297" s="1" t="s">
        <v>592</v>
      </c>
      <c r="H297" s="1">
        <v>35.5</v>
      </c>
      <c r="I297" s="1">
        <v>295</v>
      </c>
      <c r="L297" t="s">
        <v>17</v>
      </c>
    </row>
    <row r="298" spans="1:12" ht="28.8" hidden="1" x14ac:dyDescent="0.3">
      <c r="A298">
        <v>759</v>
      </c>
      <c r="B298" t="s">
        <v>75</v>
      </c>
      <c r="C298" t="s">
        <v>124</v>
      </c>
      <c r="D298">
        <v>297071</v>
      </c>
      <c r="E298" s="1" t="s">
        <v>2780</v>
      </c>
      <c r="F298" s="1" t="s">
        <v>4202</v>
      </c>
      <c r="G298" s="1" t="s">
        <v>593</v>
      </c>
      <c r="H298" s="1">
        <v>35.4</v>
      </c>
      <c r="I298" s="1">
        <f>296</f>
        <v>296</v>
      </c>
      <c r="L298" t="s">
        <v>78</v>
      </c>
    </row>
    <row r="299" spans="1:12" ht="28.8" hidden="1" x14ac:dyDescent="0.3">
      <c r="A299">
        <v>778</v>
      </c>
      <c r="B299" t="s">
        <v>375</v>
      </c>
      <c r="C299" t="s">
        <v>594</v>
      </c>
      <c r="D299">
        <v>297051</v>
      </c>
      <c r="E299" s="1" t="s">
        <v>2781</v>
      </c>
      <c r="F299" s="1" t="s">
        <v>4203</v>
      </c>
      <c r="G299" s="1" t="s">
        <v>595</v>
      </c>
      <c r="H299" s="1">
        <v>35.4</v>
      </c>
      <c r="I299" s="1">
        <f>296</f>
        <v>296</v>
      </c>
      <c r="L299" t="s">
        <v>35</v>
      </c>
    </row>
    <row r="300" spans="1:12" ht="28.8" hidden="1" x14ac:dyDescent="0.3">
      <c r="A300">
        <v>401</v>
      </c>
      <c r="B300" t="s">
        <v>11</v>
      </c>
      <c r="C300" t="s">
        <v>596</v>
      </c>
      <c r="D300">
        <v>294859</v>
      </c>
      <c r="E300" s="1" t="s">
        <v>2782</v>
      </c>
      <c r="F300" s="1" t="s">
        <v>4204</v>
      </c>
      <c r="G300" s="1" t="s">
        <v>597</v>
      </c>
      <c r="H300" s="1">
        <v>35.4</v>
      </c>
      <c r="I300" s="1">
        <f>296</f>
        <v>296</v>
      </c>
      <c r="L300" t="s">
        <v>14</v>
      </c>
    </row>
    <row r="301" spans="1:12" ht="28.8" hidden="1" x14ac:dyDescent="0.3">
      <c r="A301">
        <v>644</v>
      </c>
      <c r="B301" t="s">
        <v>598</v>
      </c>
      <c r="C301" t="s">
        <v>599</v>
      </c>
      <c r="D301">
        <v>297217</v>
      </c>
      <c r="E301" s="1" t="s">
        <v>2783</v>
      </c>
      <c r="F301" s="1" t="s">
        <v>4205</v>
      </c>
      <c r="G301" s="1" t="s">
        <v>600</v>
      </c>
      <c r="H301" s="1">
        <v>35.4</v>
      </c>
      <c r="I301" s="1">
        <f>296</f>
        <v>296</v>
      </c>
      <c r="L301" t="s">
        <v>17</v>
      </c>
    </row>
    <row r="302" spans="1:12" ht="28.8" hidden="1" x14ac:dyDescent="0.3">
      <c r="A302">
        <v>242</v>
      </c>
      <c r="B302" t="s">
        <v>75</v>
      </c>
      <c r="C302" t="s">
        <v>601</v>
      </c>
      <c r="D302">
        <v>294295</v>
      </c>
      <c r="E302" s="1" t="s">
        <v>2784</v>
      </c>
      <c r="F302" s="1" t="s">
        <v>4206</v>
      </c>
      <c r="G302" s="1" t="s">
        <v>602</v>
      </c>
      <c r="H302" s="1">
        <v>35.200000000000003</v>
      </c>
      <c r="I302" s="1">
        <f>300</f>
        <v>300</v>
      </c>
      <c r="L302" t="s">
        <v>78</v>
      </c>
    </row>
    <row r="303" spans="1:12" ht="28.8" hidden="1" x14ac:dyDescent="0.3">
      <c r="A303">
        <v>482</v>
      </c>
      <c r="B303" t="s">
        <v>65</v>
      </c>
      <c r="C303" t="s">
        <v>66</v>
      </c>
      <c r="D303">
        <v>297554</v>
      </c>
      <c r="E303" s="1" t="s">
        <v>2785</v>
      </c>
      <c r="F303" s="1" t="s">
        <v>4207</v>
      </c>
      <c r="G303" s="1" t="s">
        <v>603</v>
      </c>
      <c r="H303" s="1">
        <v>35.200000000000003</v>
      </c>
      <c r="I303" s="1">
        <f>300</f>
        <v>300</v>
      </c>
      <c r="L303" t="s">
        <v>17</v>
      </c>
    </row>
    <row r="304" spans="1:12" ht="28.8" hidden="1" x14ac:dyDescent="0.3">
      <c r="A304">
        <v>683</v>
      </c>
      <c r="B304" t="s">
        <v>36</v>
      </c>
      <c r="C304" t="s">
        <v>604</v>
      </c>
      <c r="D304">
        <v>297178</v>
      </c>
      <c r="E304" s="1" t="s">
        <v>2786</v>
      </c>
      <c r="F304" s="1" t="s">
        <v>4208</v>
      </c>
      <c r="G304" s="1" t="s">
        <v>605</v>
      </c>
      <c r="H304" s="1">
        <v>35.1</v>
      </c>
      <c r="I304" s="1">
        <v>302</v>
      </c>
      <c r="L304" t="s">
        <v>35</v>
      </c>
    </row>
    <row r="305" spans="1:12" ht="28.8" hidden="1" x14ac:dyDescent="0.3">
      <c r="A305">
        <v>142</v>
      </c>
      <c r="B305" t="s">
        <v>209</v>
      </c>
      <c r="C305" t="s">
        <v>606</v>
      </c>
      <c r="D305">
        <v>294515</v>
      </c>
      <c r="E305" s="1" t="s">
        <v>2787</v>
      </c>
      <c r="F305" s="1" t="s">
        <v>4209</v>
      </c>
      <c r="G305" s="1" t="s">
        <v>607</v>
      </c>
      <c r="H305" s="1">
        <v>35</v>
      </c>
      <c r="I305" s="1">
        <v>303</v>
      </c>
      <c r="L305" t="s">
        <v>17</v>
      </c>
    </row>
    <row r="306" spans="1:12" ht="28.8" hidden="1" x14ac:dyDescent="0.3">
      <c r="A306">
        <v>14378</v>
      </c>
      <c r="B306" t="s">
        <v>608</v>
      </c>
      <c r="D306">
        <v>293821</v>
      </c>
      <c r="E306" s="1" t="s">
        <v>2788</v>
      </c>
      <c r="F306" s="1" t="s">
        <v>4210</v>
      </c>
      <c r="G306" s="1" t="s">
        <v>609</v>
      </c>
      <c r="H306" s="1">
        <v>34.9</v>
      </c>
      <c r="I306" s="1">
        <v>304</v>
      </c>
      <c r="L306" t="s">
        <v>35</v>
      </c>
    </row>
    <row r="307" spans="1:12" ht="28.8" hidden="1" x14ac:dyDescent="0.3">
      <c r="A307">
        <v>584</v>
      </c>
      <c r="B307" t="s">
        <v>15</v>
      </c>
      <c r="C307" t="s">
        <v>610</v>
      </c>
      <c r="D307">
        <v>297275</v>
      </c>
      <c r="E307" s="1" t="s">
        <v>2789</v>
      </c>
      <c r="F307" s="1" t="s">
        <v>4211</v>
      </c>
      <c r="G307" s="1" t="s">
        <v>611</v>
      </c>
      <c r="H307" s="1">
        <v>34.700000000000003</v>
      </c>
      <c r="I307" s="1">
        <v>305</v>
      </c>
      <c r="L307" t="s">
        <v>17</v>
      </c>
    </row>
    <row r="308" spans="1:12" ht="57.6" hidden="1" x14ac:dyDescent="0.3">
      <c r="A308">
        <v>2001</v>
      </c>
      <c r="B308" t="s">
        <v>36</v>
      </c>
      <c r="C308" t="s">
        <v>396</v>
      </c>
      <c r="D308">
        <v>294971</v>
      </c>
      <c r="E308" s="1" t="s">
        <v>2790</v>
      </c>
      <c r="F308" s="1" t="s">
        <v>4212</v>
      </c>
      <c r="G308" s="1" t="s">
        <v>612</v>
      </c>
      <c r="H308" s="1">
        <v>34.6</v>
      </c>
      <c r="I308" s="1">
        <v>306</v>
      </c>
      <c r="L308" t="s">
        <v>35</v>
      </c>
    </row>
    <row r="309" spans="1:12" ht="28.8" hidden="1" x14ac:dyDescent="0.3">
      <c r="A309">
        <v>609</v>
      </c>
      <c r="B309" t="s">
        <v>36</v>
      </c>
      <c r="C309" t="s">
        <v>613</v>
      </c>
      <c r="D309">
        <v>297252</v>
      </c>
      <c r="E309" s="1" t="s">
        <v>2791</v>
      </c>
      <c r="F309" s="1" t="s">
        <v>4213</v>
      </c>
      <c r="G309" s="1" t="s">
        <v>614</v>
      </c>
      <c r="H309" s="1">
        <v>34.4</v>
      </c>
      <c r="I309" s="1">
        <v>307</v>
      </c>
      <c r="L309" t="s">
        <v>35</v>
      </c>
    </row>
    <row r="310" spans="1:12" ht="28.8" x14ac:dyDescent="0.3">
      <c r="A310">
        <v>151</v>
      </c>
      <c r="B310" t="s">
        <v>79</v>
      </c>
      <c r="C310" t="s">
        <v>615</v>
      </c>
      <c r="D310">
        <v>294506</v>
      </c>
      <c r="E310" s="1" t="s">
        <v>2792</v>
      </c>
      <c r="F310" s="1" t="s">
        <v>4214</v>
      </c>
      <c r="G310" s="1" t="s">
        <v>616</v>
      </c>
      <c r="H310" s="1">
        <v>34.299999999999997</v>
      </c>
      <c r="I310" s="1">
        <f>308</f>
        <v>308</v>
      </c>
      <c r="L310" t="s">
        <v>14</v>
      </c>
    </row>
    <row r="311" spans="1:12" ht="28.8" hidden="1" x14ac:dyDescent="0.3">
      <c r="A311">
        <v>2152</v>
      </c>
      <c r="B311" t="s">
        <v>159</v>
      </c>
      <c r="C311" t="s">
        <v>160</v>
      </c>
      <c r="D311">
        <v>295115</v>
      </c>
      <c r="E311" s="1" t="s">
        <v>2793</v>
      </c>
      <c r="F311" s="1" t="s">
        <v>4215</v>
      </c>
      <c r="G311" s="1" t="s">
        <v>617</v>
      </c>
      <c r="H311" s="1">
        <v>34.299999999999997</v>
      </c>
      <c r="I311" s="1">
        <f>308</f>
        <v>308</v>
      </c>
      <c r="L311" t="s">
        <v>17</v>
      </c>
    </row>
    <row r="312" spans="1:12" ht="43.2" hidden="1" x14ac:dyDescent="0.3">
      <c r="A312">
        <v>15207</v>
      </c>
      <c r="B312" t="s">
        <v>159</v>
      </c>
      <c r="C312" t="s">
        <v>160</v>
      </c>
      <c r="D312">
        <v>294393</v>
      </c>
      <c r="E312" s="1" t="s">
        <v>2794</v>
      </c>
      <c r="F312" s="1" t="s">
        <v>4216</v>
      </c>
      <c r="G312" s="1" t="s">
        <v>618</v>
      </c>
      <c r="H312" s="1">
        <v>34.299999999999997</v>
      </c>
      <c r="I312" s="1">
        <f>308</f>
        <v>308</v>
      </c>
      <c r="L312" t="s">
        <v>17</v>
      </c>
    </row>
    <row r="313" spans="1:12" ht="43.2" hidden="1" x14ac:dyDescent="0.3">
      <c r="A313">
        <v>291</v>
      </c>
      <c r="B313" t="s">
        <v>320</v>
      </c>
      <c r="C313" t="s">
        <v>619</v>
      </c>
      <c r="D313">
        <v>294230</v>
      </c>
      <c r="E313" s="1" t="s">
        <v>2795</v>
      </c>
      <c r="F313" s="1" t="s">
        <v>4217</v>
      </c>
      <c r="G313" s="1" t="s">
        <v>620</v>
      </c>
      <c r="H313" s="1">
        <v>34.299999999999997</v>
      </c>
      <c r="I313" s="1">
        <f>308</f>
        <v>308</v>
      </c>
      <c r="L313" t="s">
        <v>17</v>
      </c>
    </row>
    <row r="314" spans="1:12" ht="43.2" hidden="1" x14ac:dyDescent="0.3">
      <c r="A314">
        <v>423</v>
      </c>
      <c r="B314" t="s">
        <v>11</v>
      </c>
      <c r="C314" t="s">
        <v>621</v>
      </c>
      <c r="D314">
        <v>294837</v>
      </c>
      <c r="E314" s="1" t="s">
        <v>2796</v>
      </c>
      <c r="F314" s="1" t="s">
        <v>4218</v>
      </c>
      <c r="G314" s="1" t="s">
        <v>622</v>
      </c>
      <c r="H314" s="1">
        <v>34.1</v>
      </c>
      <c r="I314" s="1">
        <f>312</f>
        <v>312</v>
      </c>
      <c r="L314" t="s">
        <v>14</v>
      </c>
    </row>
    <row r="315" spans="1:12" ht="28.8" hidden="1" x14ac:dyDescent="0.3">
      <c r="A315">
        <v>630</v>
      </c>
      <c r="B315" t="s">
        <v>11</v>
      </c>
      <c r="C315" t="s">
        <v>623</v>
      </c>
      <c r="D315">
        <v>297231</v>
      </c>
      <c r="E315" s="1" t="s">
        <v>2797</v>
      </c>
      <c r="F315" s="1" t="s">
        <v>4219</v>
      </c>
      <c r="G315" s="1" t="s">
        <v>624</v>
      </c>
      <c r="H315" s="1">
        <v>34.1</v>
      </c>
      <c r="I315" s="1">
        <f>312</f>
        <v>312</v>
      </c>
      <c r="L315" t="s">
        <v>14</v>
      </c>
    </row>
    <row r="316" spans="1:12" ht="43.2" hidden="1" x14ac:dyDescent="0.3">
      <c r="A316">
        <v>627</v>
      </c>
      <c r="B316" t="s">
        <v>58</v>
      </c>
      <c r="C316" t="s">
        <v>625</v>
      </c>
      <c r="D316">
        <v>297234</v>
      </c>
      <c r="E316" s="1" t="s">
        <v>2798</v>
      </c>
      <c r="F316" s="1" t="s">
        <v>4220</v>
      </c>
      <c r="G316" s="1" t="s">
        <v>626</v>
      </c>
      <c r="H316" s="1">
        <v>34.1</v>
      </c>
      <c r="I316" s="1">
        <f>312</f>
        <v>312</v>
      </c>
      <c r="L316" t="s">
        <v>35</v>
      </c>
    </row>
    <row r="317" spans="1:12" ht="28.8" hidden="1" x14ac:dyDescent="0.3">
      <c r="A317">
        <v>333</v>
      </c>
      <c r="B317" t="s">
        <v>75</v>
      </c>
      <c r="C317" t="s">
        <v>124</v>
      </c>
      <c r="D317">
        <v>294098</v>
      </c>
      <c r="E317" s="1" t="s">
        <v>2799</v>
      </c>
      <c r="F317" s="1" t="s">
        <v>4221</v>
      </c>
      <c r="G317" s="1" t="s">
        <v>627</v>
      </c>
      <c r="H317" s="1">
        <v>33.9</v>
      </c>
      <c r="I317" s="1">
        <v>316</v>
      </c>
      <c r="L317" t="s">
        <v>78</v>
      </c>
    </row>
    <row r="318" spans="1:12" ht="28.8" hidden="1" x14ac:dyDescent="0.3">
      <c r="A318">
        <v>137</v>
      </c>
      <c r="B318" t="s">
        <v>11</v>
      </c>
      <c r="C318" t="s">
        <v>628</v>
      </c>
      <c r="D318">
        <v>294520</v>
      </c>
      <c r="E318" s="1" t="s">
        <v>2800</v>
      </c>
      <c r="F318" s="1" t="s">
        <v>4222</v>
      </c>
      <c r="G318" s="1" t="s">
        <v>629</v>
      </c>
      <c r="H318" s="1">
        <v>33.799999999999997</v>
      </c>
      <c r="I318" s="1">
        <f>317</f>
        <v>317</v>
      </c>
      <c r="L318" t="s">
        <v>14</v>
      </c>
    </row>
    <row r="319" spans="1:12" ht="43.2" hidden="1" x14ac:dyDescent="0.3">
      <c r="A319">
        <v>278</v>
      </c>
      <c r="B319" t="s">
        <v>11</v>
      </c>
      <c r="C319" t="s">
        <v>31</v>
      </c>
      <c r="D319">
        <v>294246</v>
      </c>
      <c r="E319" s="1" t="s">
        <v>2801</v>
      </c>
      <c r="F319" s="1" t="s">
        <v>4223</v>
      </c>
      <c r="G319" s="1" t="s">
        <v>630</v>
      </c>
      <c r="H319" s="1">
        <v>33.799999999999997</v>
      </c>
      <c r="I319" s="1">
        <f>317</f>
        <v>317</v>
      </c>
      <c r="L319" t="s">
        <v>14</v>
      </c>
    </row>
    <row r="320" spans="1:12" ht="28.8" hidden="1" x14ac:dyDescent="0.3">
      <c r="A320">
        <v>29988</v>
      </c>
      <c r="B320" t="s">
        <v>65</v>
      </c>
      <c r="C320" t="s">
        <v>631</v>
      </c>
      <c r="D320">
        <v>325908</v>
      </c>
      <c r="E320" s="1" t="s">
        <v>2802</v>
      </c>
      <c r="F320" s="1" t="s">
        <v>4224</v>
      </c>
      <c r="G320" s="1" t="s">
        <v>632</v>
      </c>
      <c r="H320" s="1">
        <v>33.799999999999997</v>
      </c>
      <c r="I320" s="1">
        <f>317</f>
        <v>317</v>
      </c>
      <c r="L320" t="s">
        <v>17</v>
      </c>
    </row>
    <row r="321" spans="1:12" ht="28.8" hidden="1" x14ac:dyDescent="0.3">
      <c r="A321">
        <v>348</v>
      </c>
      <c r="B321" t="s">
        <v>191</v>
      </c>
      <c r="C321" t="s">
        <v>633</v>
      </c>
      <c r="D321">
        <v>294051</v>
      </c>
      <c r="E321" s="1" t="s">
        <v>2803</v>
      </c>
      <c r="F321" s="1" t="s">
        <v>4225</v>
      </c>
      <c r="G321" s="1" t="s">
        <v>634</v>
      </c>
      <c r="H321" s="1">
        <v>33.700000000000003</v>
      </c>
      <c r="I321" s="1">
        <f>320</f>
        <v>320</v>
      </c>
      <c r="L321" t="s">
        <v>17</v>
      </c>
    </row>
    <row r="322" spans="1:12" ht="28.8" hidden="1" x14ac:dyDescent="0.3">
      <c r="A322">
        <v>1509</v>
      </c>
      <c r="B322" t="s">
        <v>369</v>
      </c>
      <c r="C322" t="s">
        <v>431</v>
      </c>
      <c r="D322">
        <v>296463</v>
      </c>
      <c r="E322" s="1" t="s">
        <v>2804</v>
      </c>
      <c r="F322" s="1" t="s">
        <v>4226</v>
      </c>
      <c r="G322" s="1" t="s">
        <v>635</v>
      </c>
      <c r="H322" s="1">
        <v>33.700000000000003</v>
      </c>
      <c r="I322" s="1">
        <f>320</f>
        <v>320</v>
      </c>
      <c r="L322" t="s">
        <v>17</v>
      </c>
    </row>
    <row r="323" spans="1:12" ht="28.8" hidden="1" x14ac:dyDescent="0.3">
      <c r="A323">
        <v>313</v>
      </c>
      <c r="B323" t="s">
        <v>159</v>
      </c>
      <c r="C323" t="s">
        <v>636</v>
      </c>
      <c r="D323">
        <v>294158</v>
      </c>
      <c r="E323" s="1" t="s">
        <v>2805</v>
      </c>
      <c r="F323" s="1" t="s">
        <v>4227</v>
      </c>
      <c r="G323" s="1" t="s">
        <v>637</v>
      </c>
      <c r="H323" s="1">
        <v>33.4</v>
      </c>
      <c r="I323" s="1">
        <v>322</v>
      </c>
      <c r="L323" t="s">
        <v>17</v>
      </c>
    </row>
    <row r="324" spans="1:12" ht="57.6" hidden="1" x14ac:dyDescent="0.3">
      <c r="A324">
        <v>2563</v>
      </c>
      <c r="B324" t="s">
        <v>142</v>
      </c>
      <c r="C324" t="s">
        <v>143</v>
      </c>
      <c r="D324">
        <v>293373</v>
      </c>
      <c r="E324" s="1" t="s">
        <v>2806</v>
      </c>
      <c r="F324" s="1" t="s">
        <v>4228</v>
      </c>
      <c r="G324" s="1" t="s">
        <v>638</v>
      </c>
      <c r="H324" s="1">
        <v>33.299999999999997</v>
      </c>
      <c r="I324" s="1">
        <v>323</v>
      </c>
      <c r="L324" t="s">
        <v>145</v>
      </c>
    </row>
    <row r="325" spans="1:12" ht="28.8" hidden="1" x14ac:dyDescent="0.3">
      <c r="A325">
        <v>1873</v>
      </c>
      <c r="B325" t="s">
        <v>294</v>
      </c>
      <c r="C325" t="s">
        <v>295</v>
      </c>
      <c r="D325">
        <v>294778</v>
      </c>
      <c r="E325" s="1" t="s">
        <v>2807</v>
      </c>
      <c r="F325" s="1" t="s">
        <v>4229</v>
      </c>
      <c r="G325" s="1" t="s">
        <v>639</v>
      </c>
      <c r="H325" s="1">
        <v>33.200000000000003</v>
      </c>
      <c r="I325" s="1">
        <v>324</v>
      </c>
      <c r="L325" t="s">
        <v>17</v>
      </c>
    </row>
    <row r="326" spans="1:12" ht="28.8" hidden="1" x14ac:dyDescent="0.3">
      <c r="A326">
        <v>633</v>
      </c>
      <c r="B326" t="s">
        <v>294</v>
      </c>
      <c r="C326" t="s">
        <v>640</v>
      </c>
      <c r="D326">
        <v>297228</v>
      </c>
      <c r="E326" s="1" t="s">
        <v>2808</v>
      </c>
      <c r="F326" s="1" t="s">
        <v>4230</v>
      </c>
      <c r="G326" s="1" t="s">
        <v>641</v>
      </c>
      <c r="H326" s="1">
        <v>33.1</v>
      </c>
      <c r="I326" s="1">
        <f>325</f>
        <v>325</v>
      </c>
      <c r="L326" t="s">
        <v>17</v>
      </c>
    </row>
    <row r="327" spans="1:12" ht="28.8" hidden="1" x14ac:dyDescent="0.3">
      <c r="A327">
        <v>579</v>
      </c>
      <c r="B327" t="s">
        <v>15</v>
      </c>
      <c r="C327" t="s">
        <v>174</v>
      </c>
      <c r="D327">
        <v>297470</v>
      </c>
      <c r="E327" s="1" t="s">
        <v>2809</v>
      </c>
      <c r="F327" s="1" t="s">
        <v>4231</v>
      </c>
      <c r="G327" s="1" t="s">
        <v>642</v>
      </c>
      <c r="H327" s="1">
        <v>33.1</v>
      </c>
      <c r="I327" s="1">
        <f>325</f>
        <v>325</v>
      </c>
      <c r="L327" t="s">
        <v>17</v>
      </c>
    </row>
    <row r="328" spans="1:12" ht="43.2" hidden="1" x14ac:dyDescent="0.3">
      <c r="A328">
        <v>590</v>
      </c>
      <c r="B328" t="s">
        <v>165</v>
      </c>
      <c r="C328" t="s">
        <v>166</v>
      </c>
      <c r="D328">
        <v>297271</v>
      </c>
      <c r="E328" s="1" t="s">
        <v>2810</v>
      </c>
      <c r="F328" s="1" t="s">
        <v>4232</v>
      </c>
      <c r="G328" s="1" t="s">
        <v>643</v>
      </c>
      <c r="H328" s="1">
        <v>33</v>
      </c>
      <c r="I328" s="1">
        <v>327</v>
      </c>
      <c r="L328" t="s">
        <v>35</v>
      </c>
    </row>
    <row r="329" spans="1:12" ht="28.8" hidden="1" x14ac:dyDescent="0.3">
      <c r="A329">
        <v>214</v>
      </c>
      <c r="B329" t="s">
        <v>110</v>
      </c>
      <c r="C329" t="s">
        <v>644</v>
      </c>
      <c r="D329">
        <v>294384</v>
      </c>
      <c r="E329" s="1" t="s">
        <v>2811</v>
      </c>
      <c r="F329" s="1" t="s">
        <v>4233</v>
      </c>
      <c r="G329" s="1" t="s">
        <v>645</v>
      </c>
      <c r="H329" s="1">
        <v>32.9</v>
      </c>
      <c r="I329" s="1">
        <f>328</f>
        <v>328</v>
      </c>
      <c r="L329" t="s">
        <v>17</v>
      </c>
    </row>
    <row r="330" spans="1:12" ht="28.8" x14ac:dyDescent="0.3">
      <c r="A330">
        <v>562</v>
      </c>
      <c r="B330" t="s">
        <v>79</v>
      </c>
      <c r="C330" t="s">
        <v>646</v>
      </c>
      <c r="D330">
        <v>297293</v>
      </c>
      <c r="E330" s="1" t="s">
        <v>2812</v>
      </c>
      <c r="F330" s="1" t="s">
        <v>4234</v>
      </c>
      <c r="G330" s="1" t="s">
        <v>647</v>
      </c>
      <c r="H330" s="1">
        <v>32.9</v>
      </c>
      <c r="I330" s="1">
        <f>328</f>
        <v>328</v>
      </c>
      <c r="L330" t="s">
        <v>14</v>
      </c>
    </row>
    <row r="331" spans="1:12" ht="28.8" hidden="1" x14ac:dyDescent="0.3">
      <c r="A331">
        <v>1262</v>
      </c>
      <c r="B331" t="s">
        <v>176</v>
      </c>
      <c r="C331" t="s">
        <v>648</v>
      </c>
      <c r="D331">
        <v>296663</v>
      </c>
      <c r="E331" s="1" t="s">
        <v>2813</v>
      </c>
      <c r="F331" s="1" t="s">
        <v>4235</v>
      </c>
      <c r="G331" s="1" t="s">
        <v>649</v>
      </c>
      <c r="H331" s="1">
        <v>32.5</v>
      </c>
      <c r="I331" s="1">
        <v>330</v>
      </c>
      <c r="L331" t="s">
        <v>17</v>
      </c>
    </row>
    <row r="332" spans="1:12" ht="28.8" hidden="1" x14ac:dyDescent="0.3">
      <c r="A332">
        <v>660</v>
      </c>
      <c r="B332" t="s">
        <v>186</v>
      </c>
      <c r="C332" t="s">
        <v>650</v>
      </c>
      <c r="D332">
        <v>297201</v>
      </c>
      <c r="E332" s="1" t="s">
        <v>2814</v>
      </c>
      <c r="F332" s="1" t="s">
        <v>4236</v>
      </c>
      <c r="G332" s="1" t="s">
        <v>651</v>
      </c>
      <c r="H332" s="1">
        <v>32.299999999999997</v>
      </c>
      <c r="I332" s="1">
        <v>331</v>
      </c>
      <c r="L332" t="s">
        <v>78</v>
      </c>
    </row>
    <row r="333" spans="1:12" ht="28.8" hidden="1" x14ac:dyDescent="0.3">
      <c r="A333">
        <v>440</v>
      </c>
      <c r="B333" t="s">
        <v>165</v>
      </c>
      <c r="C333" t="s">
        <v>166</v>
      </c>
      <c r="D333">
        <v>294806</v>
      </c>
      <c r="E333" s="1" t="s">
        <v>2815</v>
      </c>
      <c r="F333" s="1" t="s">
        <v>4237</v>
      </c>
      <c r="G333" s="1" t="s">
        <v>652</v>
      </c>
      <c r="H333" s="1">
        <v>32.200000000000003</v>
      </c>
      <c r="I333" s="1">
        <v>332</v>
      </c>
      <c r="L333" t="s">
        <v>35</v>
      </c>
    </row>
    <row r="334" spans="1:12" ht="28.8" hidden="1" x14ac:dyDescent="0.3">
      <c r="A334">
        <v>525</v>
      </c>
      <c r="B334" t="s">
        <v>248</v>
      </c>
      <c r="C334" t="s">
        <v>653</v>
      </c>
      <c r="D334">
        <v>297503</v>
      </c>
      <c r="E334" s="1" t="s">
        <v>2816</v>
      </c>
      <c r="F334" s="1" t="s">
        <v>4238</v>
      </c>
      <c r="G334" s="1" t="s">
        <v>654</v>
      </c>
      <c r="H334" s="1">
        <v>32.1</v>
      </c>
      <c r="I334" s="1">
        <v>333</v>
      </c>
      <c r="L334" t="s">
        <v>145</v>
      </c>
    </row>
    <row r="335" spans="1:12" ht="43.2" hidden="1" x14ac:dyDescent="0.3">
      <c r="A335">
        <v>698</v>
      </c>
      <c r="B335" t="s">
        <v>655</v>
      </c>
      <c r="C335" t="s">
        <v>656</v>
      </c>
      <c r="D335">
        <v>297119</v>
      </c>
      <c r="E335" s="1" t="s">
        <v>2817</v>
      </c>
      <c r="F335" s="1" t="s">
        <v>4239</v>
      </c>
      <c r="G335" s="1" t="s">
        <v>657</v>
      </c>
      <c r="H335" s="1">
        <v>32</v>
      </c>
      <c r="I335" s="1">
        <v>334</v>
      </c>
      <c r="L335" t="s">
        <v>35</v>
      </c>
    </row>
    <row r="336" spans="1:12" ht="43.2" hidden="1" x14ac:dyDescent="0.3">
      <c r="A336">
        <v>322</v>
      </c>
      <c r="B336" t="s">
        <v>110</v>
      </c>
      <c r="C336" t="s">
        <v>658</v>
      </c>
      <c r="D336">
        <v>294130</v>
      </c>
      <c r="E336" s="1" t="s">
        <v>2818</v>
      </c>
      <c r="F336" s="1" t="s">
        <v>4240</v>
      </c>
      <c r="G336" s="1" t="s">
        <v>659</v>
      </c>
      <c r="H336" s="1">
        <v>31.9</v>
      </c>
      <c r="I336" s="1">
        <f>335</f>
        <v>335</v>
      </c>
      <c r="L336" t="s">
        <v>17</v>
      </c>
    </row>
    <row r="337" spans="1:12" ht="28.8" hidden="1" x14ac:dyDescent="0.3">
      <c r="A337">
        <v>1475</v>
      </c>
      <c r="B337" t="s">
        <v>547</v>
      </c>
      <c r="C337" t="s">
        <v>660</v>
      </c>
      <c r="D337">
        <v>296493</v>
      </c>
      <c r="E337" s="1" t="s">
        <v>2819</v>
      </c>
      <c r="F337" s="1" t="s">
        <v>4241</v>
      </c>
      <c r="G337" s="1" t="s">
        <v>661</v>
      </c>
      <c r="H337" s="1">
        <v>31.9</v>
      </c>
      <c r="I337" s="1">
        <f>335</f>
        <v>335</v>
      </c>
      <c r="L337" t="s">
        <v>17</v>
      </c>
    </row>
    <row r="338" spans="1:12" ht="28.8" hidden="1" x14ac:dyDescent="0.3">
      <c r="A338">
        <v>1494</v>
      </c>
      <c r="B338" t="s">
        <v>159</v>
      </c>
      <c r="C338" t="s">
        <v>662</v>
      </c>
      <c r="D338">
        <v>296475</v>
      </c>
      <c r="E338" s="1" t="s">
        <v>2820</v>
      </c>
      <c r="F338" s="1" t="s">
        <v>4242</v>
      </c>
      <c r="G338" s="1" t="s">
        <v>663</v>
      </c>
      <c r="H338" s="1">
        <v>31.9</v>
      </c>
      <c r="I338" s="1">
        <f>335</f>
        <v>335</v>
      </c>
      <c r="L338" t="s">
        <v>17</v>
      </c>
    </row>
    <row r="339" spans="1:12" ht="28.8" hidden="1" x14ac:dyDescent="0.3">
      <c r="A339">
        <v>264</v>
      </c>
      <c r="B339" t="s">
        <v>58</v>
      </c>
      <c r="C339" t="s">
        <v>664</v>
      </c>
      <c r="D339">
        <v>294260</v>
      </c>
      <c r="E339" s="1" t="s">
        <v>2821</v>
      </c>
      <c r="F339" s="1" t="s">
        <v>4243</v>
      </c>
      <c r="G339" s="1" t="s">
        <v>665</v>
      </c>
      <c r="H339" s="1">
        <v>31.8</v>
      </c>
      <c r="I339" s="1">
        <v>338</v>
      </c>
      <c r="L339" t="s">
        <v>35</v>
      </c>
    </row>
    <row r="340" spans="1:12" ht="28.8" hidden="1" x14ac:dyDescent="0.3">
      <c r="A340">
        <v>289</v>
      </c>
      <c r="B340" t="s">
        <v>11</v>
      </c>
      <c r="C340" t="s">
        <v>666</v>
      </c>
      <c r="D340">
        <v>294235</v>
      </c>
      <c r="E340" s="1" t="s">
        <v>2822</v>
      </c>
      <c r="F340" s="1" t="s">
        <v>4244</v>
      </c>
      <c r="G340" s="1" t="s">
        <v>667</v>
      </c>
      <c r="H340" s="1">
        <v>31.7</v>
      </c>
      <c r="I340" s="1">
        <v>339</v>
      </c>
      <c r="L340" t="s">
        <v>14</v>
      </c>
    </row>
    <row r="341" spans="1:12" ht="28.8" hidden="1" x14ac:dyDescent="0.3">
      <c r="A341">
        <v>191</v>
      </c>
      <c r="B341" t="s">
        <v>110</v>
      </c>
      <c r="C341" t="s">
        <v>668</v>
      </c>
      <c r="D341">
        <v>294454</v>
      </c>
      <c r="E341" s="1" t="s">
        <v>2823</v>
      </c>
      <c r="F341" s="1" t="s">
        <v>4245</v>
      </c>
      <c r="G341" s="1" t="s">
        <v>669</v>
      </c>
      <c r="H341" s="1">
        <v>31.6</v>
      </c>
      <c r="I341" s="1">
        <f>340</f>
        <v>340</v>
      </c>
      <c r="L341" t="s">
        <v>17</v>
      </c>
    </row>
    <row r="342" spans="1:12" ht="43.2" hidden="1" x14ac:dyDescent="0.3">
      <c r="A342">
        <v>25325</v>
      </c>
      <c r="B342" t="s">
        <v>517</v>
      </c>
      <c r="C342" t="s">
        <v>518</v>
      </c>
      <c r="D342">
        <v>295513</v>
      </c>
      <c r="E342" s="1" t="s">
        <v>2824</v>
      </c>
      <c r="F342" s="1" t="s">
        <v>4246</v>
      </c>
      <c r="G342" s="1" t="s">
        <v>670</v>
      </c>
      <c r="H342" s="1">
        <v>31.6</v>
      </c>
      <c r="I342" s="1">
        <f>340</f>
        <v>340</v>
      </c>
      <c r="L342" t="s">
        <v>35</v>
      </c>
    </row>
    <row r="343" spans="1:12" ht="28.8" hidden="1" x14ac:dyDescent="0.3">
      <c r="A343">
        <v>637</v>
      </c>
      <c r="B343" t="s">
        <v>15</v>
      </c>
      <c r="C343" t="s">
        <v>671</v>
      </c>
      <c r="D343">
        <v>297224</v>
      </c>
      <c r="E343" s="1" t="s">
        <v>2825</v>
      </c>
      <c r="F343" s="1" t="s">
        <v>4247</v>
      </c>
      <c r="G343" s="1" t="s">
        <v>672</v>
      </c>
      <c r="H343" s="1">
        <v>31.5</v>
      </c>
      <c r="I343" s="1">
        <v>342</v>
      </c>
      <c r="L343" t="s">
        <v>17</v>
      </c>
    </row>
    <row r="344" spans="1:12" ht="28.8" hidden="1" x14ac:dyDescent="0.3">
      <c r="A344">
        <v>1636</v>
      </c>
      <c r="B344" t="s">
        <v>15</v>
      </c>
      <c r="C344" t="s">
        <v>25</v>
      </c>
      <c r="D344">
        <v>297511</v>
      </c>
      <c r="E344" s="1" t="s">
        <v>2826</v>
      </c>
      <c r="F344" s="1" t="s">
        <v>4248</v>
      </c>
      <c r="G344" s="1" t="s">
        <v>673</v>
      </c>
      <c r="H344" s="1">
        <v>31.4</v>
      </c>
      <c r="I344" s="1">
        <f>343</f>
        <v>343</v>
      </c>
      <c r="L344" t="s">
        <v>17</v>
      </c>
    </row>
    <row r="345" spans="1:12" ht="28.8" hidden="1" x14ac:dyDescent="0.3">
      <c r="A345">
        <v>103</v>
      </c>
      <c r="B345" t="s">
        <v>369</v>
      </c>
      <c r="C345" t="s">
        <v>370</v>
      </c>
      <c r="D345">
        <v>294553</v>
      </c>
      <c r="E345" s="1" t="s">
        <v>2827</v>
      </c>
      <c r="F345" s="1" t="s">
        <v>4249</v>
      </c>
      <c r="G345" s="1" t="s">
        <v>674</v>
      </c>
      <c r="H345" s="1">
        <v>31.4</v>
      </c>
      <c r="I345" s="1">
        <f>343</f>
        <v>343</v>
      </c>
      <c r="L345" t="s">
        <v>17</v>
      </c>
    </row>
    <row r="346" spans="1:12" ht="43.2" hidden="1" x14ac:dyDescent="0.3">
      <c r="A346">
        <v>2156</v>
      </c>
      <c r="B346" t="s">
        <v>159</v>
      </c>
      <c r="C346" t="s">
        <v>160</v>
      </c>
      <c r="D346">
        <v>295119</v>
      </c>
      <c r="E346" s="1" t="s">
        <v>2828</v>
      </c>
      <c r="F346" s="1" t="s">
        <v>4250</v>
      </c>
      <c r="G346" s="1" t="s">
        <v>675</v>
      </c>
      <c r="H346" s="1">
        <v>31.3</v>
      </c>
      <c r="I346" s="1">
        <v>345</v>
      </c>
      <c r="L346" t="s">
        <v>17</v>
      </c>
    </row>
    <row r="347" spans="1:12" ht="43.2" hidden="1" x14ac:dyDescent="0.3">
      <c r="A347">
        <v>181</v>
      </c>
      <c r="B347" t="s">
        <v>72</v>
      </c>
      <c r="C347" t="s">
        <v>73</v>
      </c>
      <c r="D347">
        <v>294477</v>
      </c>
      <c r="E347" s="1" t="s">
        <v>2829</v>
      </c>
      <c r="F347" s="1" t="s">
        <v>4251</v>
      </c>
      <c r="G347" s="1" t="s">
        <v>676</v>
      </c>
      <c r="H347" s="1">
        <v>31.2</v>
      </c>
      <c r="I347" s="1">
        <v>346</v>
      </c>
      <c r="L347" t="s">
        <v>35</v>
      </c>
    </row>
    <row r="348" spans="1:12" ht="28.8" hidden="1" x14ac:dyDescent="0.3">
      <c r="A348">
        <v>293</v>
      </c>
      <c r="B348" t="s">
        <v>369</v>
      </c>
      <c r="C348" t="s">
        <v>677</v>
      </c>
      <c r="D348">
        <v>294227</v>
      </c>
      <c r="E348" s="1" t="s">
        <v>2830</v>
      </c>
      <c r="F348" s="1" t="s">
        <v>4252</v>
      </c>
      <c r="G348" s="1" t="s">
        <v>678</v>
      </c>
      <c r="H348" s="1">
        <v>31.1</v>
      </c>
      <c r="I348" s="1">
        <f>347</f>
        <v>347</v>
      </c>
      <c r="L348" t="s">
        <v>17</v>
      </c>
    </row>
    <row r="349" spans="1:12" ht="28.8" hidden="1" x14ac:dyDescent="0.3">
      <c r="A349">
        <v>306</v>
      </c>
      <c r="B349" t="s">
        <v>231</v>
      </c>
      <c r="C349" t="s">
        <v>679</v>
      </c>
      <c r="D349">
        <v>294178</v>
      </c>
      <c r="E349" s="1" t="s">
        <v>2831</v>
      </c>
      <c r="F349" s="1" t="s">
        <v>4253</v>
      </c>
      <c r="G349" s="1" t="s">
        <v>680</v>
      </c>
      <c r="H349" s="1">
        <v>31.1</v>
      </c>
      <c r="I349" s="1">
        <f>347</f>
        <v>347</v>
      </c>
      <c r="L349" t="s">
        <v>17</v>
      </c>
    </row>
    <row r="350" spans="1:12" ht="43.2" hidden="1" x14ac:dyDescent="0.3">
      <c r="A350">
        <v>464</v>
      </c>
      <c r="B350" t="s">
        <v>176</v>
      </c>
      <c r="C350" t="s">
        <v>681</v>
      </c>
      <c r="D350">
        <v>294743</v>
      </c>
      <c r="E350" s="1" t="s">
        <v>2832</v>
      </c>
      <c r="F350" s="1" t="s">
        <v>4254</v>
      </c>
      <c r="G350" s="1" t="s">
        <v>682</v>
      </c>
      <c r="H350" s="1">
        <v>31.1</v>
      </c>
      <c r="I350" s="1">
        <f>347</f>
        <v>347</v>
      </c>
      <c r="L350" t="s">
        <v>17</v>
      </c>
    </row>
    <row r="351" spans="1:12" ht="28.8" hidden="1" x14ac:dyDescent="0.3">
      <c r="A351">
        <v>349</v>
      </c>
      <c r="B351" t="s">
        <v>320</v>
      </c>
      <c r="C351" t="s">
        <v>683</v>
      </c>
      <c r="D351">
        <v>294049</v>
      </c>
      <c r="E351" s="1" t="s">
        <v>2833</v>
      </c>
      <c r="F351" s="1" t="s">
        <v>4255</v>
      </c>
      <c r="G351" s="1" t="s">
        <v>684</v>
      </c>
      <c r="H351" s="1">
        <v>31</v>
      </c>
      <c r="I351" s="1">
        <f>350</f>
        <v>350</v>
      </c>
      <c r="L351" t="s">
        <v>17</v>
      </c>
    </row>
    <row r="352" spans="1:12" ht="28.8" hidden="1" x14ac:dyDescent="0.3">
      <c r="A352">
        <v>140</v>
      </c>
      <c r="B352" t="s">
        <v>11</v>
      </c>
      <c r="C352" t="s">
        <v>685</v>
      </c>
      <c r="D352">
        <v>294517</v>
      </c>
      <c r="E352" s="1" t="s">
        <v>2834</v>
      </c>
      <c r="F352" s="1" t="s">
        <v>4256</v>
      </c>
      <c r="G352" s="1" t="s">
        <v>686</v>
      </c>
      <c r="H352" s="1">
        <v>31</v>
      </c>
      <c r="I352" s="1">
        <f>350</f>
        <v>350</v>
      </c>
      <c r="L352" t="s">
        <v>14</v>
      </c>
    </row>
    <row r="353" spans="1:12" ht="28.8" hidden="1" x14ac:dyDescent="0.3">
      <c r="A353">
        <v>457</v>
      </c>
      <c r="B353" t="s">
        <v>216</v>
      </c>
      <c r="C353" t="s">
        <v>687</v>
      </c>
      <c r="D353">
        <v>294764</v>
      </c>
      <c r="E353" s="1" t="s">
        <v>2835</v>
      </c>
      <c r="F353" s="1" t="s">
        <v>4257</v>
      </c>
      <c r="G353" s="1" t="s">
        <v>688</v>
      </c>
      <c r="H353" s="1">
        <v>30.9</v>
      </c>
      <c r="I353" s="1">
        <f>352</f>
        <v>352</v>
      </c>
      <c r="L353" t="s">
        <v>17</v>
      </c>
    </row>
    <row r="354" spans="1:12" ht="28.8" hidden="1" x14ac:dyDescent="0.3">
      <c r="A354">
        <v>303</v>
      </c>
      <c r="B354" t="s">
        <v>110</v>
      </c>
      <c r="C354" t="s">
        <v>689</v>
      </c>
      <c r="D354">
        <v>294189</v>
      </c>
      <c r="E354" s="1" t="s">
        <v>2836</v>
      </c>
      <c r="F354" s="1" t="s">
        <v>4258</v>
      </c>
      <c r="G354" s="1" t="s">
        <v>690</v>
      </c>
      <c r="H354" s="1">
        <v>30.9</v>
      </c>
      <c r="I354" s="1">
        <f>352</f>
        <v>352</v>
      </c>
      <c r="L354" t="s">
        <v>17</v>
      </c>
    </row>
    <row r="355" spans="1:12" ht="43.2" hidden="1" x14ac:dyDescent="0.3">
      <c r="A355">
        <v>169</v>
      </c>
      <c r="B355" t="s">
        <v>15</v>
      </c>
      <c r="C355" t="s">
        <v>691</v>
      </c>
      <c r="D355">
        <v>294489</v>
      </c>
      <c r="E355" s="1" t="s">
        <v>2837</v>
      </c>
      <c r="F355" s="1" t="s">
        <v>4259</v>
      </c>
      <c r="G355" s="1" t="s">
        <v>692</v>
      </c>
      <c r="H355" s="1">
        <v>30.8</v>
      </c>
      <c r="I355" s="1">
        <v>354</v>
      </c>
      <c r="L355" t="s">
        <v>17</v>
      </c>
    </row>
    <row r="356" spans="1:12" ht="28.8" hidden="1" x14ac:dyDescent="0.3">
      <c r="A356">
        <v>868</v>
      </c>
      <c r="B356" t="s">
        <v>36</v>
      </c>
      <c r="C356" t="s">
        <v>37</v>
      </c>
      <c r="D356">
        <v>297023</v>
      </c>
      <c r="E356" s="1" t="s">
        <v>2838</v>
      </c>
      <c r="F356" s="1" t="s">
        <v>4260</v>
      </c>
      <c r="G356" s="1" t="s">
        <v>693</v>
      </c>
      <c r="H356" s="1">
        <v>30.7</v>
      </c>
      <c r="I356" s="1">
        <f>355</f>
        <v>355</v>
      </c>
      <c r="L356" t="s">
        <v>35</v>
      </c>
    </row>
    <row r="357" spans="1:12" ht="28.8" hidden="1" x14ac:dyDescent="0.3">
      <c r="A357">
        <v>354</v>
      </c>
      <c r="B357" t="s">
        <v>15</v>
      </c>
      <c r="C357" t="s">
        <v>25</v>
      </c>
      <c r="D357">
        <v>294034</v>
      </c>
      <c r="E357" s="1" t="s">
        <v>2839</v>
      </c>
      <c r="F357" s="1" t="s">
        <v>4261</v>
      </c>
      <c r="G357" s="1" t="s">
        <v>694</v>
      </c>
      <c r="H357" s="1">
        <v>30.7</v>
      </c>
      <c r="I357" s="1">
        <f>355</f>
        <v>355</v>
      </c>
      <c r="L357" t="s">
        <v>17</v>
      </c>
    </row>
    <row r="358" spans="1:12" ht="28.8" hidden="1" x14ac:dyDescent="0.3">
      <c r="A358">
        <v>580</v>
      </c>
      <c r="B358" t="s">
        <v>110</v>
      </c>
      <c r="C358" t="s">
        <v>695</v>
      </c>
      <c r="D358">
        <v>297469</v>
      </c>
      <c r="E358" s="1" t="s">
        <v>2840</v>
      </c>
      <c r="F358" s="1" t="s">
        <v>4262</v>
      </c>
      <c r="G358" s="1" t="s">
        <v>696</v>
      </c>
      <c r="H358" s="1">
        <v>30.7</v>
      </c>
      <c r="I358" s="1">
        <f>355</f>
        <v>355</v>
      </c>
      <c r="L358" t="s">
        <v>17</v>
      </c>
    </row>
    <row r="359" spans="1:12" ht="57.6" hidden="1" x14ac:dyDescent="0.3">
      <c r="A359">
        <v>1232</v>
      </c>
      <c r="B359" t="s">
        <v>579</v>
      </c>
      <c r="C359" t="s">
        <v>580</v>
      </c>
      <c r="D359">
        <v>297524</v>
      </c>
      <c r="E359" s="1" t="s">
        <v>2841</v>
      </c>
      <c r="F359" s="1" t="s">
        <v>4263</v>
      </c>
      <c r="G359" s="1" t="s">
        <v>697</v>
      </c>
      <c r="H359" s="1">
        <v>30.6</v>
      </c>
      <c r="I359" s="1">
        <v>358</v>
      </c>
      <c r="L359" t="s">
        <v>17</v>
      </c>
    </row>
    <row r="360" spans="1:12" ht="28.8" hidden="1" x14ac:dyDescent="0.3">
      <c r="A360">
        <v>15016</v>
      </c>
      <c r="B360" t="s">
        <v>159</v>
      </c>
      <c r="C360" t="s">
        <v>698</v>
      </c>
      <c r="D360">
        <v>294172</v>
      </c>
      <c r="E360" s="1" t="s">
        <v>2842</v>
      </c>
      <c r="F360" s="1" t="s">
        <v>4264</v>
      </c>
      <c r="G360" s="1" t="s">
        <v>699</v>
      </c>
      <c r="H360" s="1">
        <v>30.5</v>
      </c>
      <c r="I360" s="1">
        <f>359</f>
        <v>359</v>
      </c>
      <c r="L360" t="s">
        <v>17</v>
      </c>
    </row>
    <row r="361" spans="1:12" ht="28.8" x14ac:dyDescent="0.3">
      <c r="A361">
        <v>651</v>
      </c>
      <c r="B361" t="s">
        <v>79</v>
      </c>
      <c r="C361" t="s">
        <v>700</v>
      </c>
      <c r="D361">
        <v>297210</v>
      </c>
      <c r="E361" s="1" t="s">
        <v>2843</v>
      </c>
      <c r="F361" s="1" t="s">
        <v>4265</v>
      </c>
      <c r="G361" s="1" t="s">
        <v>701</v>
      </c>
      <c r="H361" s="1">
        <v>30.5</v>
      </c>
      <c r="I361" s="1">
        <f>359</f>
        <v>359</v>
      </c>
      <c r="L361" t="s">
        <v>14</v>
      </c>
    </row>
    <row r="362" spans="1:12" ht="43.2" hidden="1" x14ac:dyDescent="0.3">
      <c r="A362">
        <v>1134</v>
      </c>
      <c r="B362" t="s">
        <v>150</v>
      </c>
      <c r="C362" t="s">
        <v>702</v>
      </c>
      <c r="D362">
        <v>297140</v>
      </c>
      <c r="E362" s="1" t="s">
        <v>2844</v>
      </c>
      <c r="F362" s="1" t="s">
        <v>4266</v>
      </c>
      <c r="G362" s="1" t="s">
        <v>703</v>
      </c>
      <c r="H362" s="1">
        <v>30.4</v>
      </c>
      <c r="I362" s="1">
        <v>361</v>
      </c>
      <c r="L362" t="s">
        <v>35</v>
      </c>
    </row>
    <row r="363" spans="1:12" ht="28.8" hidden="1" x14ac:dyDescent="0.3">
      <c r="A363">
        <v>223</v>
      </c>
      <c r="B363" t="s">
        <v>11</v>
      </c>
      <c r="C363" t="s">
        <v>562</v>
      </c>
      <c r="D363">
        <v>294358</v>
      </c>
      <c r="E363" s="1" t="s">
        <v>2845</v>
      </c>
      <c r="F363" s="1" t="s">
        <v>4267</v>
      </c>
      <c r="G363" s="1" t="s">
        <v>704</v>
      </c>
      <c r="H363" s="1">
        <v>30.3</v>
      </c>
      <c r="I363" s="1">
        <v>362</v>
      </c>
      <c r="L363" t="s">
        <v>14</v>
      </c>
    </row>
    <row r="364" spans="1:12" ht="28.8" hidden="1" x14ac:dyDescent="0.3">
      <c r="A364">
        <v>320</v>
      </c>
      <c r="B364" t="s">
        <v>58</v>
      </c>
      <c r="C364" t="s">
        <v>705</v>
      </c>
      <c r="D364">
        <v>294136</v>
      </c>
      <c r="E364" s="1" t="s">
        <v>2846</v>
      </c>
      <c r="F364" s="1" t="s">
        <v>4268</v>
      </c>
      <c r="G364" s="1" t="s">
        <v>706</v>
      </c>
      <c r="H364" s="1">
        <v>30.2</v>
      </c>
      <c r="I364" s="1">
        <f>363</f>
        <v>363</v>
      </c>
      <c r="L364" t="s">
        <v>35</v>
      </c>
    </row>
    <row r="365" spans="1:12" ht="28.8" hidden="1" x14ac:dyDescent="0.3">
      <c r="A365">
        <v>108</v>
      </c>
      <c r="B365" t="s">
        <v>707</v>
      </c>
      <c r="C365" t="s">
        <v>708</v>
      </c>
      <c r="D365">
        <v>294548</v>
      </c>
      <c r="E365" s="1" t="s">
        <v>2847</v>
      </c>
      <c r="F365" s="1" t="s">
        <v>4269</v>
      </c>
      <c r="G365" s="1" t="s">
        <v>709</v>
      </c>
      <c r="H365" s="1">
        <v>30.2</v>
      </c>
      <c r="I365" s="1">
        <f>363</f>
        <v>363</v>
      </c>
      <c r="L365" t="s">
        <v>145</v>
      </c>
    </row>
    <row r="366" spans="1:12" ht="43.2" hidden="1" x14ac:dyDescent="0.3">
      <c r="A366">
        <v>702</v>
      </c>
      <c r="B366" t="s">
        <v>655</v>
      </c>
      <c r="C366" t="s">
        <v>656</v>
      </c>
      <c r="D366">
        <v>297404</v>
      </c>
      <c r="E366" s="1" t="s">
        <v>2848</v>
      </c>
      <c r="F366" s="1" t="s">
        <v>4270</v>
      </c>
      <c r="G366" s="1" t="s">
        <v>710</v>
      </c>
      <c r="H366" s="1">
        <v>30.2</v>
      </c>
      <c r="I366" s="1">
        <f>363</f>
        <v>363</v>
      </c>
      <c r="L366" t="s">
        <v>35</v>
      </c>
    </row>
    <row r="367" spans="1:12" ht="28.8" hidden="1" x14ac:dyDescent="0.3">
      <c r="A367">
        <v>566</v>
      </c>
      <c r="B367" t="s">
        <v>75</v>
      </c>
      <c r="C367" t="s">
        <v>236</v>
      </c>
      <c r="D367">
        <v>297289</v>
      </c>
      <c r="E367" s="1" t="s">
        <v>2849</v>
      </c>
      <c r="F367" s="1" t="s">
        <v>4271</v>
      </c>
      <c r="G367" s="1" t="s">
        <v>711</v>
      </c>
      <c r="H367" s="1">
        <v>30.2</v>
      </c>
      <c r="I367" s="1">
        <f>363</f>
        <v>363</v>
      </c>
      <c r="L367" t="s">
        <v>78</v>
      </c>
    </row>
    <row r="368" spans="1:12" ht="57.6" hidden="1" x14ac:dyDescent="0.3">
      <c r="A368">
        <v>655</v>
      </c>
      <c r="B368" t="s">
        <v>11</v>
      </c>
      <c r="C368" t="s">
        <v>712</v>
      </c>
      <c r="D368">
        <v>297206</v>
      </c>
      <c r="E368" s="1" t="s">
        <v>2850</v>
      </c>
      <c r="F368" s="1" t="s">
        <v>4272</v>
      </c>
      <c r="G368" s="1" t="s">
        <v>713</v>
      </c>
      <c r="H368" s="1">
        <v>30.2</v>
      </c>
      <c r="I368" s="1">
        <f>363</f>
        <v>363</v>
      </c>
      <c r="L368" t="s">
        <v>14</v>
      </c>
    </row>
    <row r="369" spans="1:12" ht="28.8" hidden="1" x14ac:dyDescent="0.3">
      <c r="A369">
        <v>1136</v>
      </c>
      <c r="B369" t="s">
        <v>186</v>
      </c>
      <c r="C369" t="s">
        <v>714</v>
      </c>
      <c r="D369">
        <v>297139</v>
      </c>
      <c r="E369" s="1" t="s">
        <v>2851</v>
      </c>
      <c r="F369" s="1" t="s">
        <v>4273</v>
      </c>
      <c r="G369" s="1" t="s">
        <v>715</v>
      </c>
      <c r="H369" s="1">
        <v>30.1</v>
      </c>
      <c r="I369" s="1">
        <v>368</v>
      </c>
      <c r="L369" t="s">
        <v>78</v>
      </c>
    </row>
    <row r="370" spans="1:12" ht="28.8" hidden="1" x14ac:dyDescent="0.3">
      <c r="A370">
        <v>12</v>
      </c>
      <c r="B370" t="s">
        <v>464</v>
      </c>
      <c r="C370" t="s">
        <v>716</v>
      </c>
      <c r="D370">
        <v>294643</v>
      </c>
      <c r="E370" s="1" t="s">
        <v>2852</v>
      </c>
      <c r="F370" s="1" t="s">
        <v>4274</v>
      </c>
      <c r="G370" s="1" t="s">
        <v>717</v>
      </c>
      <c r="H370" s="1">
        <v>29.9</v>
      </c>
      <c r="I370" s="1">
        <f>369</f>
        <v>369</v>
      </c>
      <c r="L370" t="s">
        <v>35</v>
      </c>
    </row>
    <row r="371" spans="1:12" ht="43.2" hidden="1" x14ac:dyDescent="0.3">
      <c r="A371">
        <v>1201</v>
      </c>
      <c r="B371" t="s">
        <v>375</v>
      </c>
      <c r="C371" t="s">
        <v>718</v>
      </c>
      <c r="D371">
        <v>297642</v>
      </c>
      <c r="E371" s="1" t="s">
        <v>2853</v>
      </c>
      <c r="F371" s="1" t="s">
        <v>4275</v>
      </c>
      <c r="G371" s="1" t="s">
        <v>719</v>
      </c>
      <c r="H371" s="1">
        <v>29.9</v>
      </c>
      <c r="I371" s="1">
        <f>369</f>
        <v>369</v>
      </c>
      <c r="L371" t="s">
        <v>35</v>
      </c>
    </row>
    <row r="372" spans="1:12" ht="28.8" hidden="1" x14ac:dyDescent="0.3">
      <c r="A372">
        <v>287</v>
      </c>
      <c r="B372" t="s">
        <v>329</v>
      </c>
      <c r="C372" t="s">
        <v>720</v>
      </c>
      <c r="D372">
        <v>294237</v>
      </c>
      <c r="E372" s="1" t="s">
        <v>2854</v>
      </c>
      <c r="F372" s="1" t="s">
        <v>4276</v>
      </c>
      <c r="G372" s="1" t="s">
        <v>721</v>
      </c>
      <c r="H372" s="1">
        <v>29.9</v>
      </c>
      <c r="I372" s="1">
        <f>369</f>
        <v>369</v>
      </c>
      <c r="L372" t="s">
        <v>35</v>
      </c>
    </row>
    <row r="373" spans="1:12" hidden="1" x14ac:dyDescent="0.3">
      <c r="A373">
        <v>639</v>
      </c>
      <c r="B373" t="s">
        <v>191</v>
      </c>
      <c r="C373" t="s">
        <v>722</v>
      </c>
      <c r="D373">
        <v>297222</v>
      </c>
      <c r="E373" s="1" t="s">
        <v>2855</v>
      </c>
      <c r="F373" s="1" t="s">
        <v>4277</v>
      </c>
      <c r="G373" s="1" t="s">
        <v>723</v>
      </c>
      <c r="H373" s="1">
        <v>29.9</v>
      </c>
      <c r="I373" s="1">
        <f>369</f>
        <v>369</v>
      </c>
      <c r="L373" t="s">
        <v>17</v>
      </c>
    </row>
    <row r="374" spans="1:12" ht="28.8" hidden="1" x14ac:dyDescent="0.3">
      <c r="A374">
        <v>460</v>
      </c>
      <c r="B374" t="s">
        <v>547</v>
      </c>
      <c r="C374" t="s">
        <v>660</v>
      </c>
      <c r="D374">
        <v>294754</v>
      </c>
      <c r="E374" s="1" t="s">
        <v>2856</v>
      </c>
      <c r="F374" s="1" t="s">
        <v>4278</v>
      </c>
      <c r="G374" s="1" t="s">
        <v>724</v>
      </c>
      <c r="H374" s="1">
        <v>29.9</v>
      </c>
      <c r="I374" s="1">
        <f>369</f>
        <v>369</v>
      </c>
      <c r="L374" t="s">
        <v>17</v>
      </c>
    </row>
    <row r="375" spans="1:12" ht="28.8" hidden="1" x14ac:dyDescent="0.3">
      <c r="A375">
        <v>309</v>
      </c>
      <c r="B375" t="s">
        <v>11</v>
      </c>
      <c r="C375" t="s">
        <v>725</v>
      </c>
      <c r="D375">
        <v>294169</v>
      </c>
      <c r="E375" s="1" t="s">
        <v>2857</v>
      </c>
      <c r="F375" s="1" t="s">
        <v>4279</v>
      </c>
      <c r="G375" s="1" t="s">
        <v>726</v>
      </c>
      <c r="H375" s="1">
        <v>29.9</v>
      </c>
      <c r="I375" s="1">
        <f>369</f>
        <v>369</v>
      </c>
      <c r="L375" t="s">
        <v>14</v>
      </c>
    </row>
    <row r="376" spans="1:12" ht="28.8" hidden="1" x14ac:dyDescent="0.3">
      <c r="A376">
        <v>638</v>
      </c>
      <c r="B376" t="s">
        <v>110</v>
      </c>
      <c r="C376" t="s">
        <v>727</v>
      </c>
      <c r="D376">
        <v>297223</v>
      </c>
      <c r="E376" s="1" t="s">
        <v>2858</v>
      </c>
      <c r="F376" s="1" t="s">
        <v>4280</v>
      </c>
      <c r="G376" s="1" t="s">
        <v>728</v>
      </c>
      <c r="H376" s="1">
        <v>29.8</v>
      </c>
      <c r="I376" s="1">
        <f>375</f>
        <v>375</v>
      </c>
      <c r="L376" t="s">
        <v>17</v>
      </c>
    </row>
    <row r="377" spans="1:12" ht="28.8" hidden="1" x14ac:dyDescent="0.3">
      <c r="A377">
        <v>92</v>
      </c>
      <c r="B377" t="s">
        <v>11</v>
      </c>
      <c r="C377" t="s">
        <v>729</v>
      </c>
      <c r="D377">
        <v>294564</v>
      </c>
      <c r="E377" s="1" t="s">
        <v>2859</v>
      </c>
      <c r="F377" s="1" t="s">
        <v>4281</v>
      </c>
      <c r="G377" s="1" t="s">
        <v>730</v>
      </c>
      <c r="H377" s="1">
        <v>29.8</v>
      </c>
      <c r="I377" s="1">
        <f>375</f>
        <v>375</v>
      </c>
      <c r="L377" t="s">
        <v>14</v>
      </c>
    </row>
    <row r="378" spans="1:12" ht="28.8" hidden="1" x14ac:dyDescent="0.3">
      <c r="A378">
        <v>315</v>
      </c>
      <c r="B378" t="s">
        <v>15</v>
      </c>
      <c r="C378" t="s">
        <v>731</v>
      </c>
      <c r="D378">
        <v>294152</v>
      </c>
      <c r="E378" s="1" t="s">
        <v>2860</v>
      </c>
      <c r="F378" s="1" t="s">
        <v>4282</v>
      </c>
      <c r="G378" s="1" t="s">
        <v>732</v>
      </c>
      <c r="H378" s="1">
        <v>29.8</v>
      </c>
      <c r="I378" s="1">
        <f>375</f>
        <v>375</v>
      </c>
      <c r="L378" t="s">
        <v>17</v>
      </c>
    </row>
    <row r="379" spans="1:12" ht="57.6" hidden="1" x14ac:dyDescent="0.3">
      <c r="A379">
        <v>696</v>
      </c>
      <c r="B379" t="s">
        <v>579</v>
      </c>
      <c r="C379" t="s">
        <v>580</v>
      </c>
      <c r="D379">
        <v>297125</v>
      </c>
      <c r="E379" s="1" t="s">
        <v>2861</v>
      </c>
      <c r="F379" s="1" t="s">
        <v>4283</v>
      </c>
      <c r="G379" s="1" t="s">
        <v>733</v>
      </c>
      <c r="H379" s="1">
        <v>29.7</v>
      </c>
      <c r="I379" s="1">
        <f>378</f>
        <v>378</v>
      </c>
      <c r="L379" t="s">
        <v>17</v>
      </c>
    </row>
    <row r="380" spans="1:12" ht="28.8" hidden="1" x14ac:dyDescent="0.3">
      <c r="A380">
        <v>882</v>
      </c>
      <c r="B380" t="s">
        <v>36</v>
      </c>
      <c r="C380" t="s">
        <v>613</v>
      </c>
      <c r="D380">
        <v>297009</v>
      </c>
      <c r="E380" s="1" t="s">
        <v>2862</v>
      </c>
      <c r="F380" s="1" t="s">
        <v>4284</v>
      </c>
      <c r="G380" s="1" t="s">
        <v>734</v>
      </c>
      <c r="H380" s="1">
        <v>29.7</v>
      </c>
      <c r="I380" s="1">
        <f>378</f>
        <v>378</v>
      </c>
      <c r="L380" t="s">
        <v>35</v>
      </c>
    </row>
    <row r="381" spans="1:12" ht="43.2" hidden="1" x14ac:dyDescent="0.3">
      <c r="A381">
        <v>703</v>
      </c>
      <c r="B381" t="s">
        <v>735</v>
      </c>
      <c r="C381" t="s">
        <v>736</v>
      </c>
      <c r="D381">
        <v>297394</v>
      </c>
      <c r="E381" s="1" t="s">
        <v>2863</v>
      </c>
      <c r="F381" s="1" t="s">
        <v>4285</v>
      </c>
      <c r="G381" s="1" t="s">
        <v>737</v>
      </c>
      <c r="H381" s="1">
        <v>29.6</v>
      </c>
      <c r="I381" s="1">
        <f>380</f>
        <v>380</v>
      </c>
      <c r="L381" t="s">
        <v>35</v>
      </c>
    </row>
    <row r="382" spans="1:12" ht="28.8" hidden="1" x14ac:dyDescent="0.3">
      <c r="A382">
        <v>255</v>
      </c>
      <c r="B382" t="s">
        <v>11</v>
      </c>
      <c r="C382" t="s">
        <v>738</v>
      </c>
      <c r="D382">
        <v>294268</v>
      </c>
      <c r="E382" s="1" t="s">
        <v>2864</v>
      </c>
      <c r="F382" s="1" t="s">
        <v>4286</v>
      </c>
      <c r="G382" s="1" t="s">
        <v>739</v>
      </c>
      <c r="H382" s="1">
        <v>29.6</v>
      </c>
      <c r="I382" s="1">
        <f>380</f>
        <v>380</v>
      </c>
      <c r="L382" t="s">
        <v>14</v>
      </c>
    </row>
    <row r="383" spans="1:12" ht="57.6" hidden="1" x14ac:dyDescent="0.3">
      <c r="A383">
        <v>2153</v>
      </c>
      <c r="B383" t="s">
        <v>159</v>
      </c>
      <c r="C383" t="s">
        <v>698</v>
      </c>
      <c r="D383">
        <v>295116</v>
      </c>
      <c r="E383" s="1" t="s">
        <v>2865</v>
      </c>
      <c r="F383" s="1" t="s">
        <v>4287</v>
      </c>
      <c r="G383" s="1" t="s">
        <v>740</v>
      </c>
      <c r="H383" s="1">
        <v>29.5</v>
      </c>
      <c r="I383" s="1">
        <f>382</f>
        <v>382</v>
      </c>
      <c r="L383" t="s">
        <v>17</v>
      </c>
    </row>
    <row r="384" spans="1:12" ht="43.2" hidden="1" x14ac:dyDescent="0.3">
      <c r="A384">
        <v>1735</v>
      </c>
      <c r="B384" t="s">
        <v>441</v>
      </c>
      <c r="C384" t="s">
        <v>442</v>
      </c>
      <c r="D384">
        <v>296872</v>
      </c>
      <c r="E384" s="1" t="s">
        <v>2866</v>
      </c>
      <c r="F384" s="1" t="s">
        <v>4288</v>
      </c>
      <c r="G384" s="1" t="s">
        <v>741</v>
      </c>
      <c r="H384" s="1">
        <v>29.5</v>
      </c>
      <c r="I384" s="1">
        <f>382</f>
        <v>382</v>
      </c>
      <c r="L384" t="s">
        <v>145</v>
      </c>
    </row>
    <row r="385" spans="1:12" ht="28.8" hidden="1" x14ac:dyDescent="0.3">
      <c r="A385">
        <v>283</v>
      </c>
      <c r="B385" t="s">
        <v>329</v>
      </c>
      <c r="C385" t="s">
        <v>742</v>
      </c>
      <c r="D385">
        <v>294241</v>
      </c>
      <c r="E385" s="1" t="s">
        <v>2867</v>
      </c>
      <c r="F385" s="1" t="s">
        <v>4289</v>
      </c>
      <c r="G385" s="1" t="s">
        <v>743</v>
      </c>
      <c r="H385" s="1">
        <v>29.3</v>
      </c>
      <c r="I385" s="1">
        <f>384</f>
        <v>384</v>
      </c>
      <c r="L385" t="s">
        <v>35</v>
      </c>
    </row>
    <row r="386" spans="1:12" ht="28.8" hidden="1" x14ac:dyDescent="0.3">
      <c r="A386">
        <v>2530</v>
      </c>
      <c r="B386" t="s">
        <v>744</v>
      </c>
      <c r="C386" t="s">
        <v>745</v>
      </c>
      <c r="D386">
        <v>293342</v>
      </c>
      <c r="E386" s="1" t="s">
        <v>2868</v>
      </c>
      <c r="F386" s="1" t="s">
        <v>4290</v>
      </c>
      <c r="G386" s="1" t="s">
        <v>746</v>
      </c>
      <c r="H386" s="1">
        <v>29.3</v>
      </c>
      <c r="I386" s="1">
        <f>384</f>
        <v>384</v>
      </c>
      <c r="L386" t="s">
        <v>35</v>
      </c>
    </row>
    <row r="387" spans="1:12" ht="28.8" hidden="1" x14ac:dyDescent="0.3">
      <c r="A387">
        <v>2134</v>
      </c>
      <c r="B387" t="s">
        <v>165</v>
      </c>
      <c r="C387" t="s">
        <v>747</v>
      </c>
      <c r="D387">
        <v>295098</v>
      </c>
      <c r="E387" s="1" t="s">
        <v>2869</v>
      </c>
      <c r="F387" s="1" t="s">
        <v>4291</v>
      </c>
      <c r="G387" s="1" t="s">
        <v>748</v>
      </c>
      <c r="H387" s="1">
        <v>29.3</v>
      </c>
      <c r="I387" s="1">
        <f>384</f>
        <v>384</v>
      </c>
      <c r="L387" t="s">
        <v>35</v>
      </c>
    </row>
    <row r="388" spans="1:12" ht="28.8" hidden="1" x14ac:dyDescent="0.3">
      <c r="A388">
        <v>421</v>
      </c>
      <c r="B388" t="s">
        <v>110</v>
      </c>
      <c r="C388" t="s">
        <v>749</v>
      </c>
      <c r="D388">
        <v>294839</v>
      </c>
      <c r="E388" s="1" t="s">
        <v>2870</v>
      </c>
      <c r="F388" s="1" t="s">
        <v>4292</v>
      </c>
      <c r="G388" s="1" t="s">
        <v>750</v>
      </c>
      <c r="H388" s="1">
        <v>29.3</v>
      </c>
      <c r="I388" s="1">
        <f>384</f>
        <v>384</v>
      </c>
      <c r="L388" t="s">
        <v>17</v>
      </c>
    </row>
    <row r="389" spans="1:12" ht="57.6" hidden="1" x14ac:dyDescent="0.3">
      <c r="A389">
        <v>1274</v>
      </c>
      <c r="B389" t="s">
        <v>231</v>
      </c>
      <c r="C389" t="s">
        <v>751</v>
      </c>
      <c r="D389">
        <v>296646</v>
      </c>
      <c r="E389" s="1" t="s">
        <v>2871</v>
      </c>
      <c r="F389" s="1" t="s">
        <v>4293</v>
      </c>
      <c r="G389" s="1" t="s">
        <v>752</v>
      </c>
      <c r="H389" s="1">
        <v>29.2</v>
      </c>
      <c r="I389" s="1">
        <f>388</f>
        <v>388</v>
      </c>
      <c r="L389" t="s">
        <v>17</v>
      </c>
    </row>
    <row r="390" spans="1:12" ht="28.8" hidden="1" x14ac:dyDescent="0.3">
      <c r="A390">
        <v>454</v>
      </c>
      <c r="B390" t="s">
        <v>11</v>
      </c>
      <c r="C390" t="s">
        <v>234</v>
      </c>
      <c r="D390">
        <v>294773</v>
      </c>
      <c r="E390" s="1" t="s">
        <v>2872</v>
      </c>
      <c r="F390" s="1" t="s">
        <v>4294</v>
      </c>
      <c r="G390" s="1" t="s">
        <v>753</v>
      </c>
      <c r="H390" s="1">
        <v>29.2</v>
      </c>
      <c r="I390" s="1">
        <f>388</f>
        <v>388</v>
      </c>
      <c r="L390" t="s">
        <v>14</v>
      </c>
    </row>
    <row r="391" spans="1:12" ht="43.2" hidden="1" x14ac:dyDescent="0.3">
      <c r="A391">
        <v>2218</v>
      </c>
      <c r="B391" t="s">
        <v>655</v>
      </c>
      <c r="C391" t="s">
        <v>656</v>
      </c>
      <c r="D391">
        <v>295180</v>
      </c>
      <c r="E391" s="1" t="s">
        <v>2873</v>
      </c>
      <c r="F391" s="1" t="s">
        <v>4295</v>
      </c>
      <c r="G391" s="1" t="s">
        <v>754</v>
      </c>
      <c r="H391" s="1">
        <v>29.1</v>
      </c>
      <c r="I391" s="1">
        <f>390</f>
        <v>390</v>
      </c>
      <c r="L391" t="s">
        <v>35</v>
      </c>
    </row>
    <row r="392" spans="1:12" ht="28.8" hidden="1" x14ac:dyDescent="0.3">
      <c r="A392">
        <v>2646</v>
      </c>
      <c r="B392" t="s">
        <v>142</v>
      </c>
      <c r="C392" t="s">
        <v>143</v>
      </c>
      <c r="D392">
        <v>293454</v>
      </c>
      <c r="E392" s="1" t="s">
        <v>2874</v>
      </c>
      <c r="F392" s="1" t="s">
        <v>4296</v>
      </c>
      <c r="G392" s="1" t="s">
        <v>755</v>
      </c>
      <c r="H392" s="1">
        <v>29.1</v>
      </c>
      <c r="I392" s="1">
        <f>390</f>
        <v>390</v>
      </c>
      <c r="L392" t="s">
        <v>145</v>
      </c>
    </row>
    <row r="393" spans="1:12" ht="28.8" hidden="1" x14ac:dyDescent="0.3">
      <c r="A393">
        <v>1042</v>
      </c>
      <c r="B393" t="s">
        <v>72</v>
      </c>
      <c r="C393" t="s">
        <v>73</v>
      </c>
      <c r="D393">
        <v>296762</v>
      </c>
      <c r="E393" s="1" t="s">
        <v>2875</v>
      </c>
      <c r="F393" s="1" t="s">
        <v>4297</v>
      </c>
      <c r="G393" s="1" t="s">
        <v>756</v>
      </c>
      <c r="H393" s="1">
        <v>29</v>
      </c>
      <c r="I393" s="1">
        <f>392</f>
        <v>392</v>
      </c>
      <c r="L393" t="s">
        <v>35</v>
      </c>
    </row>
    <row r="394" spans="1:12" ht="43.2" hidden="1" x14ac:dyDescent="0.3">
      <c r="A394">
        <v>1029</v>
      </c>
      <c r="B394" t="s">
        <v>58</v>
      </c>
      <c r="C394" t="s">
        <v>59</v>
      </c>
      <c r="D394">
        <v>296773</v>
      </c>
      <c r="E394" s="1" t="s">
        <v>2876</v>
      </c>
      <c r="F394" s="1" t="s">
        <v>4298</v>
      </c>
      <c r="G394" s="1" t="s">
        <v>757</v>
      </c>
      <c r="H394" s="1">
        <v>29</v>
      </c>
      <c r="I394" s="1">
        <f>392</f>
        <v>392</v>
      </c>
      <c r="L394" t="s">
        <v>35</v>
      </c>
    </row>
    <row r="395" spans="1:12" ht="28.8" hidden="1" x14ac:dyDescent="0.3">
      <c r="A395">
        <v>476</v>
      </c>
      <c r="B395" t="s">
        <v>231</v>
      </c>
      <c r="C395" t="s">
        <v>758</v>
      </c>
      <c r="D395">
        <v>297603</v>
      </c>
      <c r="E395" s="1" t="s">
        <v>2877</v>
      </c>
      <c r="F395" s="1" t="s">
        <v>4299</v>
      </c>
      <c r="G395" s="1" t="s">
        <v>759</v>
      </c>
      <c r="H395" s="1">
        <v>29</v>
      </c>
      <c r="I395" s="1">
        <f>392</f>
        <v>392</v>
      </c>
      <c r="L395" t="s">
        <v>17</v>
      </c>
    </row>
    <row r="396" spans="1:12" ht="28.8" hidden="1" x14ac:dyDescent="0.3">
      <c r="A396">
        <v>645</v>
      </c>
      <c r="B396" t="s">
        <v>11</v>
      </c>
      <c r="C396" t="s">
        <v>760</v>
      </c>
      <c r="D396">
        <v>297216</v>
      </c>
      <c r="E396" s="1" t="s">
        <v>2878</v>
      </c>
      <c r="F396" s="1" t="s">
        <v>4300</v>
      </c>
      <c r="G396" s="1" t="s">
        <v>761</v>
      </c>
      <c r="H396" s="1">
        <v>29</v>
      </c>
      <c r="I396" s="1">
        <f>392</f>
        <v>392</v>
      </c>
      <c r="L396" t="s">
        <v>14</v>
      </c>
    </row>
    <row r="397" spans="1:12" ht="57.6" hidden="1" x14ac:dyDescent="0.3">
      <c r="A397">
        <v>31993</v>
      </c>
      <c r="B397" t="s">
        <v>329</v>
      </c>
      <c r="C397" t="s">
        <v>762</v>
      </c>
      <c r="D397">
        <v>884446</v>
      </c>
      <c r="E397" s="1" t="s">
        <v>2879</v>
      </c>
      <c r="F397" s="1" t="s">
        <v>4301</v>
      </c>
      <c r="G397" s="1" t="s">
        <v>763</v>
      </c>
      <c r="H397" s="1">
        <v>28.7</v>
      </c>
      <c r="I397" s="1">
        <f>396</f>
        <v>396</v>
      </c>
      <c r="L397" t="s">
        <v>35</v>
      </c>
    </row>
    <row r="398" spans="1:12" ht="28.8" hidden="1" x14ac:dyDescent="0.3">
      <c r="A398">
        <v>555</v>
      </c>
      <c r="B398" t="s">
        <v>36</v>
      </c>
      <c r="C398" t="s">
        <v>764</v>
      </c>
      <c r="D398">
        <v>297386</v>
      </c>
      <c r="E398" s="1" t="s">
        <v>2880</v>
      </c>
      <c r="F398" s="1" t="s">
        <v>4302</v>
      </c>
      <c r="G398" s="1" t="s">
        <v>765</v>
      </c>
      <c r="H398" s="1">
        <v>28.7</v>
      </c>
      <c r="I398" s="1">
        <f>396</f>
        <v>396</v>
      </c>
      <c r="L398" t="s">
        <v>35</v>
      </c>
    </row>
    <row r="399" spans="1:12" ht="28.8" hidden="1" x14ac:dyDescent="0.3">
      <c r="A399">
        <v>14158</v>
      </c>
      <c r="B399" t="s">
        <v>159</v>
      </c>
      <c r="C399" t="s">
        <v>530</v>
      </c>
      <c r="D399">
        <v>293643</v>
      </c>
      <c r="E399" s="1" t="s">
        <v>2881</v>
      </c>
      <c r="F399" s="1" t="s">
        <v>4303</v>
      </c>
      <c r="G399" s="1" t="s">
        <v>766</v>
      </c>
      <c r="H399" s="1">
        <v>28.6</v>
      </c>
      <c r="I399" s="1">
        <f>398</f>
        <v>398</v>
      </c>
      <c r="L399" t="s">
        <v>17</v>
      </c>
    </row>
    <row r="400" spans="1:12" ht="43.2" hidden="1" x14ac:dyDescent="0.3">
      <c r="A400">
        <v>610</v>
      </c>
      <c r="B400" t="s">
        <v>126</v>
      </c>
      <c r="C400" t="s">
        <v>767</v>
      </c>
      <c r="D400">
        <v>297251</v>
      </c>
      <c r="E400" s="1" t="s">
        <v>2882</v>
      </c>
      <c r="F400" s="1" t="s">
        <v>4304</v>
      </c>
      <c r="G400" s="1" t="s">
        <v>768</v>
      </c>
      <c r="H400" s="1">
        <v>28.6</v>
      </c>
      <c r="I400" s="1">
        <f>398</f>
        <v>398</v>
      </c>
      <c r="L400" t="s">
        <v>17</v>
      </c>
    </row>
    <row r="401" spans="1:12" ht="28.8" hidden="1" x14ac:dyDescent="0.3">
      <c r="A401">
        <v>648</v>
      </c>
      <c r="B401" t="s">
        <v>369</v>
      </c>
      <c r="C401" t="s">
        <v>769</v>
      </c>
      <c r="D401">
        <v>297213</v>
      </c>
      <c r="E401" s="1" t="s">
        <v>2883</v>
      </c>
      <c r="F401" s="1" t="s">
        <v>4305</v>
      </c>
      <c r="G401" s="1" t="s">
        <v>770</v>
      </c>
      <c r="H401" s="1">
        <v>28.4</v>
      </c>
      <c r="I401" s="1">
        <f>400</f>
        <v>400</v>
      </c>
      <c r="L401" t="s">
        <v>17</v>
      </c>
    </row>
    <row r="402" spans="1:12" ht="28.8" hidden="1" x14ac:dyDescent="0.3">
      <c r="A402">
        <v>763</v>
      </c>
      <c r="B402" t="s">
        <v>771</v>
      </c>
      <c r="C402" t="s">
        <v>772</v>
      </c>
      <c r="D402">
        <v>297067</v>
      </c>
      <c r="E402" s="1" t="s">
        <v>2884</v>
      </c>
      <c r="F402" s="1" t="s">
        <v>4306</v>
      </c>
      <c r="G402" s="1" t="s">
        <v>773</v>
      </c>
      <c r="H402" s="1">
        <v>28.4</v>
      </c>
      <c r="I402" s="1">
        <f>400</f>
        <v>400</v>
      </c>
      <c r="L402" t="s">
        <v>17</v>
      </c>
    </row>
    <row r="403" spans="1:12" ht="28.8" hidden="1" x14ac:dyDescent="0.3">
      <c r="A403">
        <v>2552</v>
      </c>
      <c r="B403" t="s">
        <v>225</v>
      </c>
      <c r="C403" t="s">
        <v>226</v>
      </c>
      <c r="D403">
        <v>293362</v>
      </c>
      <c r="E403" s="1" t="s">
        <v>2885</v>
      </c>
      <c r="F403" s="1" t="s">
        <v>4307</v>
      </c>
      <c r="G403" s="1" t="s">
        <v>774</v>
      </c>
      <c r="H403" s="1">
        <v>28.3</v>
      </c>
      <c r="I403" s="1">
        <f>402</f>
        <v>402</v>
      </c>
      <c r="L403" t="s">
        <v>145</v>
      </c>
    </row>
    <row r="404" spans="1:12" ht="28.8" hidden="1" x14ac:dyDescent="0.3">
      <c r="A404">
        <v>534</v>
      </c>
      <c r="B404" t="s">
        <v>15</v>
      </c>
      <c r="C404" t="s">
        <v>775</v>
      </c>
      <c r="D404">
        <v>297486</v>
      </c>
      <c r="E404" s="1" t="s">
        <v>2886</v>
      </c>
      <c r="F404" s="1" t="s">
        <v>4308</v>
      </c>
      <c r="G404" s="1" t="s">
        <v>776</v>
      </c>
      <c r="H404" s="1">
        <v>28.3</v>
      </c>
      <c r="I404" s="1">
        <f>402</f>
        <v>402</v>
      </c>
      <c r="L404" t="s">
        <v>17</v>
      </c>
    </row>
    <row r="405" spans="1:12" ht="28.8" hidden="1" x14ac:dyDescent="0.3">
      <c r="A405">
        <v>499</v>
      </c>
      <c r="B405" t="s">
        <v>294</v>
      </c>
      <c r="C405" t="s">
        <v>777</v>
      </c>
      <c r="D405">
        <v>297565</v>
      </c>
      <c r="E405" s="1" t="s">
        <v>2887</v>
      </c>
      <c r="F405" s="1" t="s">
        <v>4309</v>
      </c>
      <c r="G405" s="1" t="s">
        <v>778</v>
      </c>
      <c r="H405" s="1">
        <v>28.2</v>
      </c>
      <c r="I405" s="1">
        <v>404</v>
      </c>
      <c r="L405" t="s">
        <v>17</v>
      </c>
    </row>
    <row r="406" spans="1:12" ht="57.6" hidden="1" x14ac:dyDescent="0.3">
      <c r="A406">
        <v>2148</v>
      </c>
      <c r="B406" t="s">
        <v>317</v>
      </c>
      <c r="C406" t="s">
        <v>318</v>
      </c>
      <c r="D406">
        <v>295111</v>
      </c>
      <c r="E406" s="1" t="s">
        <v>2888</v>
      </c>
      <c r="F406" s="1" t="s">
        <v>4310</v>
      </c>
      <c r="G406" s="1" t="s">
        <v>779</v>
      </c>
      <c r="H406" s="1">
        <v>28.1</v>
      </c>
      <c r="I406" s="1">
        <v>405</v>
      </c>
      <c r="L406" t="s">
        <v>35</v>
      </c>
    </row>
    <row r="407" spans="1:12" ht="28.8" hidden="1" x14ac:dyDescent="0.3">
      <c r="A407">
        <v>885</v>
      </c>
      <c r="B407" t="s">
        <v>36</v>
      </c>
      <c r="C407" t="s">
        <v>780</v>
      </c>
      <c r="D407">
        <v>297004</v>
      </c>
      <c r="E407" s="1" t="s">
        <v>2889</v>
      </c>
      <c r="F407" s="1" t="s">
        <v>4311</v>
      </c>
      <c r="G407" s="1" t="s">
        <v>781</v>
      </c>
      <c r="H407" s="1">
        <v>28</v>
      </c>
      <c r="I407" s="1">
        <f>406</f>
        <v>406</v>
      </c>
      <c r="L407" t="s">
        <v>35</v>
      </c>
    </row>
    <row r="408" spans="1:12" ht="28.8" hidden="1" x14ac:dyDescent="0.3">
      <c r="A408">
        <v>887</v>
      </c>
      <c r="B408" t="s">
        <v>36</v>
      </c>
      <c r="C408" t="s">
        <v>538</v>
      </c>
      <c r="D408">
        <v>297000</v>
      </c>
      <c r="E408" s="1" t="s">
        <v>2890</v>
      </c>
      <c r="F408" s="1" t="s">
        <v>4312</v>
      </c>
      <c r="G408" s="1" t="s">
        <v>782</v>
      </c>
      <c r="H408" s="1">
        <v>28</v>
      </c>
      <c r="I408" s="1">
        <f>406</f>
        <v>406</v>
      </c>
      <c r="L408" t="s">
        <v>35</v>
      </c>
    </row>
    <row r="409" spans="1:12" ht="28.8" hidden="1" x14ac:dyDescent="0.3">
      <c r="A409">
        <v>136</v>
      </c>
      <c r="B409" t="s">
        <v>11</v>
      </c>
      <c r="C409" t="s">
        <v>783</v>
      </c>
      <c r="D409">
        <v>294521</v>
      </c>
      <c r="E409" s="1" t="s">
        <v>2891</v>
      </c>
      <c r="F409" s="1" t="s">
        <v>4313</v>
      </c>
      <c r="G409" s="1" t="s">
        <v>784</v>
      </c>
      <c r="H409" s="1">
        <v>27.9</v>
      </c>
      <c r="I409" s="1">
        <f>408</f>
        <v>408</v>
      </c>
      <c r="L409" t="s">
        <v>14</v>
      </c>
    </row>
    <row r="410" spans="1:12" ht="28.8" hidden="1" x14ac:dyDescent="0.3">
      <c r="A410">
        <v>600</v>
      </c>
      <c r="B410" t="s">
        <v>448</v>
      </c>
      <c r="C410" t="s">
        <v>785</v>
      </c>
      <c r="D410">
        <v>297261</v>
      </c>
      <c r="E410" s="1" t="s">
        <v>2892</v>
      </c>
      <c r="F410" s="1" t="s">
        <v>4314</v>
      </c>
      <c r="G410" s="1" t="s">
        <v>786</v>
      </c>
      <c r="H410" s="1">
        <v>27.9</v>
      </c>
      <c r="I410" s="1">
        <f>408</f>
        <v>408</v>
      </c>
      <c r="L410" t="s">
        <v>35</v>
      </c>
    </row>
    <row r="411" spans="1:12" ht="28.8" hidden="1" x14ac:dyDescent="0.3">
      <c r="A411">
        <v>1054</v>
      </c>
      <c r="B411" t="s">
        <v>72</v>
      </c>
      <c r="C411" t="s">
        <v>73</v>
      </c>
      <c r="D411">
        <v>296751</v>
      </c>
      <c r="E411" s="1" t="s">
        <v>2893</v>
      </c>
      <c r="F411" s="1" t="s">
        <v>4315</v>
      </c>
      <c r="G411" s="1" t="s">
        <v>787</v>
      </c>
      <c r="H411" s="1">
        <v>27.8</v>
      </c>
      <c r="I411" s="1">
        <f>410</f>
        <v>410</v>
      </c>
      <c r="L411" t="s">
        <v>35</v>
      </c>
    </row>
    <row r="412" spans="1:12" ht="57.6" hidden="1" x14ac:dyDescent="0.3">
      <c r="A412">
        <v>682</v>
      </c>
      <c r="B412" t="s">
        <v>110</v>
      </c>
      <c r="C412" t="s">
        <v>788</v>
      </c>
      <c r="D412">
        <v>297179</v>
      </c>
      <c r="E412" s="1" t="s">
        <v>2894</v>
      </c>
      <c r="F412" s="1" t="s">
        <v>4316</v>
      </c>
      <c r="G412" s="1" t="s">
        <v>789</v>
      </c>
      <c r="H412" s="1">
        <v>27.8</v>
      </c>
      <c r="I412" s="1">
        <f>410</f>
        <v>410</v>
      </c>
      <c r="L412" t="s">
        <v>17</v>
      </c>
    </row>
    <row r="413" spans="1:12" ht="43.2" hidden="1" x14ac:dyDescent="0.3">
      <c r="A413">
        <v>73</v>
      </c>
      <c r="B413" t="s">
        <v>15</v>
      </c>
      <c r="C413" t="s">
        <v>25</v>
      </c>
      <c r="D413">
        <v>294583</v>
      </c>
      <c r="E413" s="1" t="s">
        <v>2895</v>
      </c>
      <c r="F413" s="1" t="s">
        <v>4317</v>
      </c>
      <c r="G413" s="1" t="s">
        <v>790</v>
      </c>
      <c r="H413" s="1">
        <v>27.7</v>
      </c>
      <c r="I413" s="1">
        <f>412</f>
        <v>412</v>
      </c>
      <c r="L413" t="s">
        <v>17</v>
      </c>
    </row>
    <row r="414" spans="1:12" ht="43.2" hidden="1" x14ac:dyDescent="0.3">
      <c r="A414">
        <v>1219</v>
      </c>
      <c r="B414" t="s">
        <v>478</v>
      </c>
      <c r="C414" t="s">
        <v>791</v>
      </c>
      <c r="D414">
        <v>297592</v>
      </c>
      <c r="E414" s="1" t="s">
        <v>2896</v>
      </c>
      <c r="F414" s="1" t="s">
        <v>4318</v>
      </c>
      <c r="G414" s="1" t="s">
        <v>792</v>
      </c>
      <c r="H414" s="1">
        <v>27.7</v>
      </c>
      <c r="I414" s="1">
        <f>412</f>
        <v>412</v>
      </c>
      <c r="L414" t="s">
        <v>481</v>
      </c>
    </row>
    <row r="415" spans="1:12" ht="28.8" hidden="1" x14ac:dyDescent="0.3">
      <c r="A415">
        <v>498</v>
      </c>
      <c r="B415" t="s">
        <v>793</v>
      </c>
      <c r="C415" t="s">
        <v>794</v>
      </c>
      <c r="D415">
        <v>297566</v>
      </c>
      <c r="E415" s="1" t="s">
        <v>2897</v>
      </c>
      <c r="F415" s="1" t="s">
        <v>4319</v>
      </c>
      <c r="G415" s="1" t="s">
        <v>795</v>
      </c>
      <c r="H415" s="1">
        <v>27.7</v>
      </c>
      <c r="I415" s="1">
        <f>412</f>
        <v>412</v>
      </c>
      <c r="L415" t="s">
        <v>35</v>
      </c>
    </row>
    <row r="416" spans="1:12" ht="43.2" hidden="1" x14ac:dyDescent="0.3">
      <c r="A416">
        <v>38266</v>
      </c>
      <c r="B416" t="s">
        <v>231</v>
      </c>
      <c r="C416" t="s">
        <v>796</v>
      </c>
      <c r="D416">
        <v>913795</v>
      </c>
      <c r="E416" s="1" t="s">
        <v>2898</v>
      </c>
      <c r="F416" s="1" t="s">
        <v>4320</v>
      </c>
      <c r="G416" s="1" t="s">
        <v>797</v>
      </c>
      <c r="H416" s="1">
        <v>27.6</v>
      </c>
      <c r="I416" s="1">
        <v>415</v>
      </c>
      <c r="L416" t="s">
        <v>17</v>
      </c>
    </row>
    <row r="417" spans="1:12" ht="28.8" hidden="1" x14ac:dyDescent="0.3">
      <c r="A417">
        <v>537</v>
      </c>
      <c r="B417" t="s">
        <v>110</v>
      </c>
      <c r="C417" t="s">
        <v>798</v>
      </c>
      <c r="D417">
        <v>297475</v>
      </c>
      <c r="E417" s="1" t="s">
        <v>2899</v>
      </c>
      <c r="F417" s="1" t="s">
        <v>4321</v>
      </c>
      <c r="G417" s="1" t="s">
        <v>799</v>
      </c>
      <c r="H417" s="1">
        <v>27.5</v>
      </c>
      <c r="I417" s="1">
        <f>416</f>
        <v>416</v>
      </c>
      <c r="L417" t="s">
        <v>17</v>
      </c>
    </row>
    <row r="418" spans="1:12" ht="43.2" hidden="1" x14ac:dyDescent="0.3">
      <c r="A418">
        <v>583</v>
      </c>
      <c r="B418" t="s">
        <v>11</v>
      </c>
      <c r="C418" t="s">
        <v>800</v>
      </c>
      <c r="D418">
        <v>297276</v>
      </c>
      <c r="E418" s="1" t="s">
        <v>2900</v>
      </c>
      <c r="F418" s="1" t="s">
        <v>4322</v>
      </c>
      <c r="G418" s="1" t="s">
        <v>801</v>
      </c>
      <c r="H418" s="1">
        <v>27.5</v>
      </c>
      <c r="I418" s="1">
        <f>416</f>
        <v>416</v>
      </c>
      <c r="L418" t="s">
        <v>14</v>
      </c>
    </row>
    <row r="419" spans="1:12" ht="28.8" hidden="1" x14ac:dyDescent="0.3">
      <c r="A419">
        <v>36</v>
      </c>
      <c r="B419" t="s">
        <v>802</v>
      </c>
      <c r="C419" t="s">
        <v>803</v>
      </c>
      <c r="D419">
        <v>294620</v>
      </c>
      <c r="E419" s="1" t="s">
        <v>2901</v>
      </c>
      <c r="F419" s="1" t="s">
        <v>4323</v>
      </c>
      <c r="G419" s="1" t="s">
        <v>804</v>
      </c>
      <c r="H419" s="1">
        <v>27.5</v>
      </c>
      <c r="I419" s="1">
        <f>416</f>
        <v>416</v>
      </c>
      <c r="L419" t="s">
        <v>481</v>
      </c>
    </row>
    <row r="420" spans="1:12" ht="28.8" hidden="1" x14ac:dyDescent="0.3">
      <c r="A420">
        <v>432</v>
      </c>
      <c r="B420" t="s">
        <v>294</v>
      </c>
      <c r="C420" t="s">
        <v>805</v>
      </c>
      <c r="D420">
        <v>294819</v>
      </c>
      <c r="E420" s="1" t="s">
        <v>2902</v>
      </c>
      <c r="F420" s="1" t="s">
        <v>4324</v>
      </c>
      <c r="G420" s="1" t="s">
        <v>806</v>
      </c>
      <c r="H420" s="1">
        <v>27.5</v>
      </c>
      <c r="I420" s="1">
        <f>416</f>
        <v>416</v>
      </c>
      <c r="L420" t="s">
        <v>17</v>
      </c>
    </row>
    <row r="421" spans="1:12" ht="28.8" hidden="1" x14ac:dyDescent="0.3">
      <c r="A421">
        <v>382</v>
      </c>
      <c r="B421" t="s">
        <v>110</v>
      </c>
      <c r="C421" t="s">
        <v>807</v>
      </c>
      <c r="D421">
        <v>294878</v>
      </c>
      <c r="E421" s="1" t="s">
        <v>2903</v>
      </c>
      <c r="F421" s="1" t="s">
        <v>4325</v>
      </c>
      <c r="G421" s="1" t="s">
        <v>808</v>
      </c>
      <c r="H421" s="1">
        <v>27.4</v>
      </c>
      <c r="I421" s="1">
        <f>420</f>
        <v>420</v>
      </c>
      <c r="L421" t="s">
        <v>17</v>
      </c>
    </row>
    <row r="422" spans="1:12" ht="28.8" hidden="1" x14ac:dyDescent="0.3">
      <c r="A422">
        <v>341</v>
      </c>
      <c r="B422" t="s">
        <v>110</v>
      </c>
      <c r="C422" t="s">
        <v>809</v>
      </c>
      <c r="D422">
        <v>294065</v>
      </c>
      <c r="E422" s="1" t="s">
        <v>2904</v>
      </c>
      <c r="F422" s="1" t="s">
        <v>4326</v>
      </c>
      <c r="G422" s="1" t="s">
        <v>810</v>
      </c>
      <c r="H422" s="1">
        <v>27.4</v>
      </c>
      <c r="I422" s="1">
        <f>420</f>
        <v>420</v>
      </c>
      <c r="L422" t="s">
        <v>17</v>
      </c>
    </row>
    <row r="423" spans="1:12" ht="57.6" hidden="1" x14ac:dyDescent="0.3">
      <c r="A423">
        <v>32</v>
      </c>
      <c r="B423" t="s">
        <v>811</v>
      </c>
      <c r="C423" t="s">
        <v>812</v>
      </c>
      <c r="D423">
        <v>294624</v>
      </c>
      <c r="E423" s="1" t="s">
        <v>2905</v>
      </c>
      <c r="F423" s="1" t="s">
        <v>4327</v>
      </c>
      <c r="G423" s="1" t="s">
        <v>813</v>
      </c>
      <c r="H423" s="1">
        <v>27.3</v>
      </c>
      <c r="I423" s="1">
        <f>422</f>
        <v>422</v>
      </c>
      <c r="L423" t="s">
        <v>17</v>
      </c>
    </row>
    <row r="424" spans="1:12" ht="28.8" hidden="1" x14ac:dyDescent="0.3">
      <c r="A424">
        <v>557</v>
      </c>
      <c r="B424" t="s">
        <v>36</v>
      </c>
      <c r="C424" t="s">
        <v>86</v>
      </c>
      <c r="D424">
        <v>297367</v>
      </c>
      <c r="E424" s="1" t="s">
        <v>2906</v>
      </c>
      <c r="F424" s="1" t="s">
        <v>4328</v>
      </c>
      <c r="G424" s="1" t="s">
        <v>814</v>
      </c>
      <c r="H424" s="1">
        <v>27.3</v>
      </c>
      <c r="I424" s="1">
        <f>422</f>
        <v>422</v>
      </c>
      <c r="L424" t="s">
        <v>35</v>
      </c>
    </row>
    <row r="425" spans="1:12" ht="28.8" hidden="1" x14ac:dyDescent="0.3">
      <c r="A425">
        <v>891</v>
      </c>
      <c r="B425" t="s">
        <v>36</v>
      </c>
      <c r="C425" t="s">
        <v>815</v>
      </c>
      <c r="D425">
        <v>296994</v>
      </c>
      <c r="E425" s="1" t="s">
        <v>2907</v>
      </c>
      <c r="F425" s="1" t="s">
        <v>4329</v>
      </c>
      <c r="G425" s="1" t="s">
        <v>816</v>
      </c>
      <c r="H425" s="1">
        <v>27.3</v>
      </c>
      <c r="I425" s="1">
        <f>422</f>
        <v>422</v>
      </c>
      <c r="L425" t="s">
        <v>35</v>
      </c>
    </row>
    <row r="426" spans="1:12" ht="43.2" hidden="1" x14ac:dyDescent="0.3">
      <c r="A426">
        <v>207</v>
      </c>
      <c r="B426" t="s">
        <v>75</v>
      </c>
      <c r="C426" t="s">
        <v>236</v>
      </c>
      <c r="D426">
        <v>294415</v>
      </c>
      <c r="E426" s="1" t="s">
        <v>2908</v>
      </c>
      <c r="F426" s="1" t="s">
        <v>4330</v>
      </c>
      <c r="G426" s="1" t="s">
        <v>817</v>
      </c>
      <c r="H426" s="1">
        <v>27.2</v>
      </c>
      <c r="I426" s="1">
        <f>425</f>
        <v>425</v>
      </c>
      <c r="L426" t="s">
        <v>78</v>
      </c>
    </row>
    <row r="427" spans="1:12" ht="28.8" hidden="1" x14ac:dyDescent="0.3">
      <c r="A427">
        <v>586</v>
      </c>
      <c r="B427" t="s">
        <v>15</v>
      </c>
      <c r="C427" t="s">
        <v>818</v>
      </c>
      <c r="D427">
        <v>297274</v>
      </c>
      <c r="E427" s="1" t="s">
        <v>2909</v>
      </c>
      <c r="F427" s="1" t="s">
        <v>4331</v>
      </c>
      <c r="G427" s="1" t="s">
        <v>819</v>
      </c>
      <c r="H427" s="1">
        <v>27.2</v>
      </c>
      <c r="I427" s="1">
        <f>425</f>
        <v>425</v>
      </c>
      <c r="L427" t="s">
        <v>17</v>
      </c>
    </row>
    <row r="428" spans="1:12" ht="28.8" hidden="1" x14ac:dyDescent="0.3">
      <c r="A428">
        <v>1888</v>
      </c>
      <c r="B428" t="s">
        <v>11</v>
      </c>
      <c r="C428" t="s">
        <v>820</v>
      </c>
      <c r="D428">
        <v>294802</v>
      </c>
      <c r="E428" s="1" t="s">
        <v>2910</v>
      </c>
      <c r="F428" s="1" t="s">
        <v>4332</v>
      </c>
      <c r="G428" s="1" t="s">
        <v>821</v>
      </c>
      <c r="H428" s="1">
        <v>27.2</v>
      </c>
      <c r="I428" s="1">
        <f>425</f>
        <v>425</v>
      </c>
      <c r="L428" t="s">
        <v>14</v>
      </c>
    </row>
    <row r="429" spans="1:12" ht="28.8" hidden="1" x14ac:dyDescent="0.3">
      <c r="A429">
        <v>439</v>
      </c>
      <c r="B429" t="s">
        <v>165</v>
      </c>
      <c r="C429" t="s">
        <v>822</v>
      </c>
      <c r="D429">
        <v>294807</v>
      </c>
      <c r="E429" s="1" t="s">
        <v>2911</v>
      </c>
      <c r="F429" s="1" t="s">
        <v>4333</v>
      </c>
      <c r="G429" s="1" t="s">
        <v>823</v>
      </c>
      <c r="H429" s="1">
        <v>27.1</v>
      </c>
      <c r="I429" s="1">
        <f>428</f>
        <v>428</v>
      </c>
      <c r="L429" t="s">
        <v>35</v>
      </c>
    </row>
    <row r="430" spans="1:12" ht="28.8" hidden="1" x14ac:dyDescent="0.3">
      <c r="A430">
        <v>2116</v>
      </c>
      <c r="B430" t="s">
        <v>11</v>
      </c>
      <c r="C430" t="s">
        <v>824</v>
      </c>
      <c r="D430">
        <v>295082</v>
      </c>
      <c r="E430" s="1" t="s">
        <v>2912</v>
      </c>
      <c r="F430" s="1" t="s">
        <v>4334</v>
      </c>
      <c r="G430" s="1" t="s">
        <v>825</v>
      </c>
      <c r="H430" s="1">
        <v>27.1</v>
      </c>
      <c r="I430" s="1">
        <f>428</f>
        <v>428</v>
      </c>
      <c r="L430" t="s">
        <v>14</v>
      </c>
    </row>
    <row r="431" spans="1:12" ht="28.8" hidden="1" x14ac:dyDescent="0.3">
      <c r="A431">
        <v>2004</v>
      </c>
      <c r="B431" t="s">
        <v>36</v>
      </c>
      <c r="C431" t="s">
        <v>37</v>
      </c>
      <c r="D431">
        <v>294974</v>
      </c>
      <c r="E431" s="1" t="s">
        <v>2913</v>
      </c>
      <c r="F431" s="1" t="s">
        <v>4335</v>
      </c>
      <c r="G431" s="1" t="s">
        <v>826</v>
      </c>
      <c r="H431" s="1">
        <v>27.1</v>
      </c>
      <c r="I431" s="1">
        <f>428</f>
        <v>428</v>
      </c>
      <c r="L431" t="s">
        <v>35</v>
      </c>
    </row>
    <row r="432" spans="1:12" ht="28.8" hidden="1" x14ac:dyDescent="0.3">
      <c r="A432">
        <v>679</v>
      </c>
      <c r="B432" t="s">
        <v>478</v>
      </c>
      <c r="C432" t="s">
        <v>791</v>
      </c>
      <c r="D432">
        <v>297182</v>
      </c>
      <c r="E432" s="1" t="s">
        <v>2914</v>
      </c>
      <c r="F432" s="1" t="s">
        <v>4336</v>
      </c>
      <c r="G432" s="1" t="s">
        <v>827</v>
      </c>
      <c r="H432" s="1">
        <v>27.1</v>
      </c>
      <c r="I432" s="1">
        <f>428</f>
        <v>428</v>
      </c>
      <c r="L432" t="s">
        <v>481</v>
      </c>
    </row>
    <row r="433" spans="1:12" ht="28.8" hidden="1" x14ac:dyDescent="0.3">
      <c r="A433">
        <v>38</v>
      </c>
      <c r="B433" t="s">
        <v>142</v>
      </c>
      <c r="C433" t="s">
        <v>828</v>
      </c>
      <c r="D433">
        <v>294618</v>
      </c>
      <c r="E433" s="1" t="s">
        <v>2915</v>
      </c>
      <c r="F433" s="1" t="s">
        <v>4337</v>
      </c>
      <c r="G433" s="1" t="s">
        <v>829</v>
      </c>
      <c r="H433" s="1">
        <v>27</v>
      </c>
      <c r="I433" s="1">
        <v>432</v>
      </c>
      <c r="L433" t="s">
        <v>145</v>
      </c>
    </row>
    <row r="434" spans="1:12" ht="28.8" x14ac:dyDescent="0.3">
      <c r="A434">
        <v>337</v>
      </c>
      <c r="B434" t="s">
        <v>79</v>
      </c>
      <c r="C434" t="s">
        <v>830</v>
      </c>
      <c r="D434">
        <v>294083</v>
      </c>
      <c r="E434" s="1" t="s">
        <v>2916</v>
      </c>
      <c r="F434" s="1" t="s">
        <v>4338</v>
      </c>
      <c r="G434" s="1" t="s">
        <v>831</v>
      </c>
      <c r="H434" s="1">
        <v>26.9</v>
      </c>
      <c r="I434" s="1">
        <v>433</v>
      </c>
      <c r="L434" t="s">
        <v>14</v>
      </c>
    </row>
    <row r="435" spans="1:12" ht="43.2" hidden="1" x14ac:dyDescent="0.3">
      <c r="A435">
        <v>14751</v>
      </c>
      <c r="B435" t="s">
        <v>159</v>
      </c>
      <c r="C435" t="s">
        <v>832</v>
      </c>
      <c r="D435">
        <v>293893</v>
      </c>
      <c r="E435" s="1" t="s">
        <v>2917</v>
      </c>
      <c r="F435" s="1" t="s">
        <v>4339</v>
      </c>
      <c r="G435" s="1" t="s">
        <v>833</v>
      </c>
      <c r="H435" s="1">
        <v>26.8</v>
      </c>
      <c r="I435" s="1">
        <f>434</f>
        <v>434</v>
      </c>
      <c r="L435" t="s">
        <v>17</v>
      </c>
    </row>
    <row r="436" spans="1:12" ht="28.8" hidden="1" x14ac:dyDescent="0.3">
      <c r="A436">
        <v>578</v>
      </c>
      <c r="B436" t="s">
        <v>65</v>
      </c>
      <c r="C436" t="s">
        <v>834</v>
      </c>
      <c r="D436">
        <v>297277</v>
      </c>
      <c r="E436" s="1" t="s">
        <v>2918</v>
      </c>
      <c r="F436" s="1" t="s">
        <v>4340</v>
      </c>
      <c r="G436" s="1" t="s">
        <v>835</v>
      </c>
      <c r="H436" s="1">
        <v>26.8</v>
      </c>
      <c r="I436" s="1">
        <f>434</f>
        <v>434</v>
      </c>
      <c r="L436" t="s">
        <v>17</v>
      </c>
    </row>
    <row r="437" spans="1:12" ht="28.8" hidden="1" x14ac:dyDescent="0.3">
      <c r="A437">
        <v>1993</v>
      </c>
      <c r="B437" t="s">
        <v>165</v>
      </c>
      <c r="C437" t="s">
        <v>166</v>
      </c>
      <c r="D437">
        <v>294963</v>
      </c>
      <c r="E437" s="1" t="s">
        <v>2919</v>
      </c>
      <c r="F437" s="1" t="s">
        <v>4341</v>
      </c>
      <c r="G437" s="1" t="s">
        <v>836</v>
      </c>
      <c r="H437" s="1">
        <v>26.6</v>
      </c>
      <c r="I437" s="1">
        <f>436</f>
        <v>436</v>
      </c>
      <c r="L437" t="s">
        <v>35</v>
      </c>
    </row>
    <row r="438" spans="1:12" ht="43.2" hidden="1" x14ac:dyDescent="0.3">
      <c r="A438">
        <v>1426</v>
      </c>
      <c r="B438" t="s">
        <v>294</v>
      </c>
      <c r="C438" t="s">
        <v>295</v>
      </c>
      <c r="D438">
        <v>296537</v>
      </c>
      <c r="E438" s="1" t="s">
        <v>2920</v>
      </c>
      <c r="F438" s="1" t="s">
        <v>4342</v>
      </c>
      <c r="G438" s="1" t="s">
        <v>837</v>
      </c>
      <c r="H438" s="1">
        <v>26.6</v>
      </c>
      <c r="I438" s="1">
        <f>436</f>
        <v>436</v>
      </c>
      <c r="L438" t="s">
        <v>17</v>
      </c>
    </row>
    <row r="439" spans="1:12" ht="43.2" hidden="1" x14ac:dyDescent="0.3">
      <c r="A439">
        <v>477</v>
      </c>
      <c r="B439" t="s">
        <v>15</v>
      </c>
      <c r="C439" t="s">
        <v>20</v>
      </c>
      <c r="D439">
        <v>297597</v>
      </c>
      <c r="E439" s="1" t="s">
        <v>2921</v>
      </c>
      <c r="F439" s="1" t="s">
        <v>4343</v>
      </c>
      <c r="G439" s="1" t="s">
        <v>838</v>
      </c>
      <c r="H439" s="1">
        <v>26.5</v>
      </c>
      <c r="I439" s="1">
        <f>438</f>
        <v>438</v>
      </c>
      <c r="L439" t="s">
        <v>17</v>
      </c>
    </row>
    <row r="440" spans="1:12" ht="43.2" hidden="1" x14ac:dyDescent="0.3">
      <c r="A440">
        <v>132</v>
      </c>
      <c r="B440" t="s">
        <v>547</v>
      </c>
      <c r="C440" t="s">
        <v>839</v>
      </c>
      <c r="D440">
        <v>294525</v>
      </c>
      <c r="E440" s="1" t="s">
        <v>2922</v>
      </c>
      <c r="F440" s="1" t="s">
        <v>4344</v>
      </c>
      <c r="G440" s="1" t="s">
        <v>840</v>
      </c>
      <c r="H440" s="1">
        <v>26.5</v>
      </c>
      <c r="I440" s="1">
        <f>438</f>
        <v>438</v>
      </c>
      <c r="L440" t="s">
        <v>17</v>
      </c>
    </row>
    <row r="441" spans="1:12" ht="28.8" hidden="1" x14ac:dyDescent="0.3">
      <c r="A441">
        <v>661</v>
      </c>
      <c r="B441" t="s">
        <v>11</v>
      </c>
      <c r="C441" t="s">
        <v>841</v>
      </c>
      <c r="D441">
        <v>297200</v>
      </c>
      <c r="E441" s="1" t="s">
        <v>2923</v>
      </c>
      <c r="F441" s="1" t="s">
        <v>4345</v>
      </c>
      <c r="G441" s="1" t="s">
        <v>842</v>
      </c>
      <c r="H441" s="1">
        <v>26.5</v>
      </c>
      <c r="I441" s="1">
        <f>438</f>
        <v>438</v>
      </c>
      <c r="L441" t="s">
        <v>14</v>
      </c>
    </row>
    <row r="442" spans="1:12" ht="28.8" hidden="1" x14ac:dyDescent="0.3">
      <c r="A442">
        <v>2750</v>
      </c>
      <c r="B442" t="s">
        <v>248</v>
      </c>
      <c r="C442" t="s">
        <v>249</v>
      </c>
      <c r="D442">
        <v>293558</v>
      </c>
      <c r="E442" s="1" t="s">
        <v>2924</v>
      </c>
      <c r="F442" s="1" t="s">
        <v>4346</v>
      </c>
      <c r="G442" s="1" t="s">
        <v>843</v>
      </c>
      <c r="H442" s="1">
        <v>26.4</v>
      </c>
      <c r="I442" s="1">
        <f>441</f>
        <v>441</v>
      </c>
      <c r="L442" t="s">
        <v>145</v>
      </c>
    </row>
    <row r="443" spans="1:12" ht="28.8" hidden="1" x14ac:dyDescent="0.3">
      <c r="A443">
        <v>541</v>
      </c>
      <c r="B443" t="s">
        <v>110</v>
      </c>
      <c r="C443" t="s">
        <v>844</v>
      </c>
      <c r="D443">
        <v>297479</v>
      </c>
      <c r="E443" s="1" t="s">
        <v>2925</v>
      </c>
      <c r="F443" s="1" t="s">
        <v>4347</v>
      </c>
      <c r="G443" s="1" t="s">
        <v>845</v>
      </c>
      <c r="H443" s="1">
        <v>26.4</v>
      </c>
      <c r="I443" s="1">
        <f>441</f>
        <v>441</v>
      </c>
      <c r="L443" t="s">
        <v>17</v>
      </c>
    </row>
    <row r="444" spans="1:12" ht="43.2" hidden="1" x14ac:dyDescent="0.3">
      <c r="A444">
        <v>976</v>
      </c>
      <c r="B444" t="s">
        <v>735</v>
      </c>
      <c r="C444" t="s">
        <v>736</v>
      </c>
      <c r="D444">
        <v>296805</v>
      </c>
      <c r="E444" s="1" t="s">
        <v>2926</v>
      </c>
      <c r="F444" s="1" t="s">
        <v>4348</v>
      </c>
      <c r="G444" s="1" t="s">
        <v>846</v>
      </c>
      <c r="H444" s="1">
        <v>26.3</v>
      </c>
      <c r="I444" s="1">
        <f>443</f>
        <v>443</v>
      </c>
      <c r="L444" t="s">
        <v>35</v>
      </c>
    </row>
    <row r="445" spans="1:12" ht="43.2" hidden="1" x14ac:dyDescent="0.3">
      <c r="A445">
        <v>2150</v>
      </c>
      <c r="B445" t="s">
        <v>317</v>
      </c>
      <c r="C445" t="s">
        <v>847</v>
      </c>
      <c r="D445">
        <v>295113</v>
      </c>
      <c r="E445" s="1" t="s">
        <v>2927</v>
      </c>
      <c r="F445" s="1" t="s">
        <v>4349</v>
      </c>
      <c r="G445" s="1" t="s">
        <v>848</v>
      </c>
      <c r="H445" s="1">
        <v>26.3</v>
      </c>
      <c r="I445" s="1">
        <f>443</f>
        <v>443</v>
      </c>
      <c r="L445" t="s">
        <v>35</v>
      </c>
    </row>
    <row r="446" spans="1:12" ht="28.8" hidden="1" x14ac:dyDescent="0.3">
      <c r="A446">
        <v>870</v>
      </c>
      <c r="B446" t="s">
        <v>36</v>
      </c>
      <c r="C446" t="s">
        <v>37</v>
      </c>
      <c r="D446">
        <v>297021</v>
      </c>
      <c r="E446" s="1" t="s">
        <v>2928</v>
      </c>
      <c r="F446" s="1" t="s">
        <v>4350</v>
      </c>
      <c r="G446" s="1" t="s">
        <v>849</v>
      </c>
      <c r="H446" s="1">
        <v>26.3</v>
      </c>
      <c r="I446" s="1">
        <f>443</f>
        <v>443</v>
      </c>
      <c r="L446" t="s">
        <v>35</v>
      </c>
    </row>
    <row r="447" spans="1:12" ht="28.8" hidden="1" x14ac:dyDescent="0.3">
      <c r="A447">
        <v>277</v>
      </c>
      <c r="B447" t="s">
        <v>11</v>
      </c>
      <c r="C447" t="s">
        <v>31</v>
      </c>
      <c r="D447">
        <v>294247</v>
      </c>
      <c r="E447" s="1" t="s">
        <v>2929</v>
      </c>
      <c r="F447" s="1" t="s">
        <v>4351</v>
      </c>
      <c r="G447" s="1" t="s">
        <v>850</v>
      </c>
      <c r="H447" s="1">
        <v>26.3</v>
      </c>
      <c r="I447" s="1">
        <f>443</f>
        <v>443</v>
      </c>
      <c r="L447" t="s">
        <v>14</v>
      </c>
    </row>
    <row r="448" spans="1:12" ht="28.8" hidden="1" x14ac:dyDescent="0.3">
      <c r="A448">
        <v>364</v>
      </c>
      <c r="B448" t="s">
        <v>15</v>
      </c>
      <c r="C448" t="s">
        <v>25</v>
      </c>
      <c r="D448">
        <v>295395</v>
      </c>
      <c r="E448" s="1" t="s">
        <v>2930</v>
      </c>
      <c r="F448" s="1" t="s">
        <v>4352</v>
      </c>
      <c r="G448" s="1" t="s">
        <v>851</v>
      </c>
      <c r="H448" s="1">
        <v>26.3</v>
      </c>
      <c r="I448" s="1">
        <f>443</f>
        <v>443</v>
      </c>
      <c r="L448" t="s">
        <v>17</v>
      </c>
    </row>
    <row r="449" spans="1:12" ht="28.8" hidden="1" x14ac:dyDescent="0.3">
      <c r="A449">
        <v>666</v>
      </c>
      <c r="B449" t="s">
        <v>11</v>
      </c>
      <c r="C449" t="s">
        <v>852</v>
      </c>
      <c r="D449">
        <v>297195</v>
      </c>
      <c r="E449" s="1" t="s">
        <v>2931</v>
      </c>
      <c r="F449" s="1" t="s">
        <v>4353</v>
      </c>
      <c r="G449" s="1" t="s">
        <v>853</v>
      </c>
      <c r="H449" s="1">
        <v>26.3</v>
      </c>
      <c r="I449" s="1">
        <f>443</f>
        <v>443</v>
      </c>
      <c r="L449" t="s">
        <v>14</v>
      </c>
    </row>
    <row r="450" spans="1:12" ht="28.8" hidden="1" x14ac:dyDescent="0.3">
      <c r="A450">
        <v>704</v>
      </c>
      <c r="B450" t="s">
        <v>464</v>
      </c>
      <c r="C450" t="s">
        <v>854</v>
      </c>
      <c r="D450">
        <v>297389</v>
      </c>
      <c r="E450" s="1" t="s">
        <v>2932</v>
      </c>
      <c r="F450" s="1" t="s">
        <v>4354</v>
      </c>
      <c r="G450" s="1" t="s">
        <v>855</v>
      </c>
      <c r="H450" s="1">
        <v>26.2</v>
      </c>
      <c r="I450" s="1">
        <f>449</f>
        <v>449</v>
      </c>
      <c r="L450" t="s">
        <v>35</v>
      </c>
    </row>
    <row r="451" spans="1:12" ht="28.8" hidden="1" x14ac:dyDescent="0.3">
      <c r="A451">
        <v>1255</v>
      </c>
      <c r="B451" t="s">
        <v>162</v>
      </c>
      <c r="C451" t="s">
        <v>856</v>
      </c>
      <c r="D451">
        <v>296664</v>
      </c>
      <c r="E451" s="1" t="s">
        <v>2933</v>
      </c>
      <c r="F451" s="1" t="s">
        <v>4355</v>
      </c>
      <c r="G451" s="1" t="s">
        <v>857</v>
      </c>
      <c r="H451" s="1">
        <v>26.2</v>
      </c>
      <c r="I451" s="1">
        <f>449</f>
        <v>449</v>
      </c>
      <c r="L451" t="s">
        <v>17</v>
      </c>
    </row>
    <row r="452" spans="1:12" ht="28.8" hidden="1" x14ac:dyDescent="0.3">
      <c r="A452">
        <v>705</v>
      </c>
      <c r="B452" t="s">
        <v>228</v>
      </c>
      <c r="C452" t="s">
        <v>858</v>
      </c>
      <c r="D452">
        <v>297377</v>
      </c>
      <c r="E452" s="1" t="s">
        <v>2934</v>
      </c>
      <c r="F452" s="1" t="s">
        <v>4356</v>
      </c>
      <c r="G452" s="1" t="s">
        <v>859</v>
      </c>
      <c r="H452" s="1">
        <v>26.2</v>
      </c>
      <c r="I452" s="1">
        <f>449</f>
        <v>449</v>
      </c>
      <c r="L452" t="s">
        <v>35</v>
      </c>
    </row>
    <row r="453" spans="1:12" ht="28.8" hidden="1" x14ac:dyDescent="0.3">
      <c r="A453">
        <v>695</v>
      </c>
      <c r="B453" t="s">
        <v>860</v>
      </c>
      <c r="C453" t="s">
        <v>861</v>
      </c>
      <c r="D453">
        <v>297121</v>
      </c>
      <c r="E453" s="1" t="s">
        <v>2935</v>
      </c>
      <c r="F453" s="1" t="s">
        <v>4357</v>
      </c>
      <c r="G453" s="1" t="s">
        <v>862</v>
      </c>
      <c r="H453" s="1">
        <v>26.2</v>
      </c>
      <c r="I453" s="1">
        <f>449</f>
        <v>449</v>
      </c>
      <c r="L453" t="s">
        <v>145</v>
      </c>
    </row>
    <row r="454" spans="1:12" ht="28.8" hidden="1" x14ac:dyDescent="0.3">
      <c r="A454">
        <v>88</v>
      </c>
      <c r="B454" t="s">
        <v>11</v>
      </c>
      <c r="C454" t="s">
        <v>863</v>
      </c>
      <c r="D454">
        <v>294568</v>
      </c>
      <c r="E454" s="1" t="s">
        <v>2936</v>
      </c>
      <c r="F454" s="1" t="s">
        <v>4358</v>
      </c>
      <c r="G454" s="1" t="s">
        <v>864</v>
      </c>
      <c r="H454" s="1">
        <v>26.1</v>
      </c>
      <c r="I454" s="1">
        <v>453</v>
      </c>
      <c r="L454" t="s">
        <v>14</v>
      </c>
    </row>
    <row r="455" spans="1:12" ht="28.8" hidden="1" x14ac:dyDescent="0.3">
      <c r="A455">
        <v>574</v>
      </c>
      <c r="B455" t="s">
        <v>478</v>
      </c>
      <c r="C455" t="s">
        <v>865</v>
      </c>
      <c r="D455">
        <v>297281</v>
      </c>
      <c r="E455" s="1" t="s">
        <v>2937</v>
      </c>
      <c r="F455" s="1" t="s">
        <v>4359</v>
      </c>
      <c r="G455" s="1" t="s">
        <v>866</v>
      </c>
      <c r="H455" s="1">
        <v>26</v>
      </c>
      <c r="I455" s="1">
        <f>454</f>
        <v>454</v>
      </c>
      <c r="L455" t="s">
        <v>481</v>
      </c>
    </row>
    <row r="456" spans="1:12" ht="28.8" hidden="1" x14ac:dyDescent="0.3">
      <c r="A456">
        <v>625</v>
      </c>
      <c r="B456" t="s">
        <v>216</v>
      </c>
      <c r="C456" t="s">
        <v>867</v>
      </c>
      <c r="D456">
        <v>297236</v>
      </c>
      <c r="E456" s="1" t="s">
        <v>2938</v>
      </c>
      <c r="F456" s="1" t="s">
        <v>4360</v>
      </c>
      <c r="G456" s="1" t="s">
        <v>868</v>
      </c>
      <c r="H456" s="1">
        <v>26</v>
      </c>
      <c r="I456" s="1">
        <f>454</f>
        <v>454</v>
      </c>
      <c r="L456" t="s">
        <v>17</v>
      </c>
    </row>
    <row r="457" spans="1:12" ht="43.2" x14ac:dyDescent="0.3">
      <c r="A457">
        <v>690</v>
      </c>
      <c r="B457" t="s">
        <v>79</v>
      </c>
      <c r="C457" t="s">
        <v>88</v>
      </c>
      <c r="D457">
        <v>297127</v>
      </c>
      <c r="E457" s="1" t="s">
        <v>2939</v>
      </c>
      <c r="F457" s="1" t="s">
        <v>4361</v>
      </c>
      <c r="G457" s="1" t="s">
        <v>869</v>
      </c>
      <c r="H457" s="1">
        <v>25.9</v>
      </c>
      <c r="I457" s="1">
        <v>456</v>
      </c>
      <c r="L457" t="s">
        <v>14</v>
      </c>
    </row>
    <row r="458" spans="1:12" ht="43.2" hidden="1" x14ac:dyDescent="0.3">
      <c r="A458">
        <v>2461</v>
      </c>
      <c r="B458" t="s">
        <v>65</v>
      </c>
      <c r="C458" t="s">
        <v>240</v>
      </c>
      <c r="D458">
        <v>293278</v>
      </c>
      <c r="E458" s="1" t="s">
        <v>2940</v>
      </c>
      <c r="F458" s="1" t="s">
        <v>4362</v>
      </c>
      <c r="G458" s="1" t="s">
        <v>870</v>
      </c>
      <c r="H458" s="1">
        <v>25.7</v>
      </c>
      <c r="I458" s="1">
        <f>457</f>
        <v>457</v>
      </c>
      <c r="L458" t="s">
        <v>17</v>
      </c>
    </row>
    <row r="459" spans="1:12" ht="28.8" hidden="1" x14ac:dyDescent="0.3">
      <c r="A459">
        <v>565</v>
      </c>
      <c r="B459" t="s">
        <v>72</v>
      </c>
      <c r="C459" t="s">
        <v>73</v>
      </c>
      <c r="D459">
        <v>297290</v>
      </c>
      <c r="E459" s="1" t="s">
        <v>2941</v>
      </c>
      <c r="F459" s="1" t="s">
        <v>4363</v>
      </c>
      <c r="G459" s="1" t="s">
        <v>871</v>
      </c>
      <c r="H459" s="1">
        <v>25.7</v>
      </c>
      <c r="I459" s="1">
        <f>457</f>
        <v>457</v>
      </c>
      <c r="L459" t="s">
        <v>35</v>
      </c>
    </row>
    <row r="460" spans="1:12" ht="28.8" hidden="1" x14ac:dyDescent="0.3">
      <c r="A460">
        <v>623</v>
      </c>
      <c r="B460" t="s">
        <v>294</v>
      </c>
      <c r="C460" t="s">
        <v>872</v>
      </c>
      <c r="D460">
        <v>297238</v>
      </c>
      <c r="E460" s="1" t="s">
        <v>2942</v>
      </c>
      <c r="F460" s="1" t="s">
        <v>4364</v>
      </c>
      <c r="G460" s="1" t="s">
        <v>873</v>
      </c>
      <c r="H460" s="1">
        <v>25.7</v>
      </c>
      <c r="I460" s="1">
        <f>457</f>
        <v>457</v>
      </c>
      <c r="L460" t="s">
        <v>17</v>
      </c>
    </row>
    <row r="461" spans="1:12" ht="28.8" hidden="1" x14ac:dyDescent="0.3">
      <c r="A461">
        <v>208</v>
      </c>
      <c r="B461" t="s">
        <v>294</v>
      </c>
      <c r="C461" t="s">
        <v>874</v>
      </c>
      <c r="D461">
        <v>294412</v>
      </c>
      <c r="E461" s="1" t="s">
        <v>2943</v>
      </c>
      <c r="F461" s="1" t="s">
        <v>4365</v>
      </c>
      <c r="G461" s="1" t="s">
        <v>875</v>
      </c>
      <c r="H461" s="1">
        <v>25.6</v>
      </c>
      <c r="I461" s="1">
        <v>460</v>
      </c>
      <c r="L461" t="s">
        <v>17</v>
      </c>
    </row>
    <row r="462" spans="1:12" ht="28.8" hidden="1" x14ac:dyDescent="0.3">
      <c r="A462">
        <v>833</v>
      </c>
      <c r="B462" t="s">
        <v>75</v>
      </c>
      <c r="C462" t="s">
        <v>876</v>
      </c>
      <c r="D462">
        <v>297518</v>
      </c>
      <c r="E462" s="1" t="s">
        <v>2944</v>
      </c>
      <c r="F462" s="1" t="s">
        <v>4366</v>
      </c>
      <c r="G462" s="1" t="s">
        <v>877</v>
      </c>
      <c r="H462" s="1">
        <v>25.5</v>
      </c>
      <c r="I462" s="1">
        <f>461</f>
        <v>461</v>
      </c>
      <c r="L462" t="s">
        <v>78</v>
      </c>
    </row>
    <row r="463" spans="1:12" ht="28.8" hidden="1" x14ac:dyDescent="0.3">
      <c r="A463">
        <v>522</v>
      </c>
      <c r="B463" t="s">
        <v>11</v>
      </c>
      <c r="C463" t="s">
        <v>878</v>
      </c>
      <c r="D463">
        <v>297444</v>
      </c>
      <c r="E463" s="1" t="s">
        <v>2945</v>
      </c>
      <c r="F463" s="1" t="s">
        <v>4367</v>
      </c>
      <c r="G463" s="1" t="s">
        <v>879</v>
      </c>
      <c r="H463" s="1">
        <v>25.5</v>
      </c>
      <c r="I463" s="1">
        <f>461</f>
        <v>461</v>
      </c>
      <c r="L463" t="s">
        <v>14</v>
      </c>
    </row>
    <row r="464" spans="1:12" ht="28.8" hidden="1" x14ac:dyDescent="0.3">
      <c r="A464">
        <v>568</v>
      </c>
      <c r="B464" t="s">
        <v>36</v>
      </c>
      <c r="C464" t="s">
        <v>283</v>
      </c>
      <c r="D464">
        <v>297287</v>
      </c>
      <c r="E464" s="1" t="s">
        <v>2946</v>
      </c>
      <c r="F464" s="1" t="s">
        <v>4368</v>
      </c>
      <c r="G464" s="1" t="s">
        <v>880</v>
      </c>
      <c r="H464" s="1">
        <v>25.5</v>
      </c>
      <c r="I464" s="1">
        <f>461</f>
        <v>461</v>
      </c>
      <c r="L464" t="s">
        <v>35</v>
      </c>
    </row>
    <row r="465" spans="1:12" ht="28.8" hidden="1" x14ac:dyDescent="0.3">
      <c r="A465">
        <v>51</v>
      </c>
      <c r="B465" t="s">
        <v>142</v>
      </c>
      <c r="C465" t="s">
        <v>143</v>
      </c>
      <c r="D465">
        <v>294605</v>
      </c>
      <c r="E465" s="1" t="s">
        <v>2947</v>
      </c>
      <c r="F465" s="1" t="s">
        <v>4369</v>
      </c>
      <c r="G465" s="1" t="s">
        <v>881</v>
      </c>
      <c r="H465" s="1">
        <v>25.5</v>
      </c>
      <c r="I465" s="1">
        <f>461</f>
        <v>461</v>
      </c>
      <c r="L465" t="s">
        <v>145</v>
      </c>
    </row>
    <row r="466" spans="1:12" ht="28.8" hidden="1" x14ac:dyDescent="0.3">
      <c r="A466">
        <v>200</v>
      </c>
      <c r="B466" t="s">
        <v>15</v>
      </c>
      <c r="C466" t="s">
        <v>882</v>
      </c>
      <c r="D466">
        <v>294434</v>
      </c>
      <c r="E466" s="1" t="s">
        <v>2948</v>
      </c>
      <c r="F466" s="1" t="s">
        <v>4370</v>
      </c>
      <c r="G466" s="1" t="s">
        <v>883</v>
      </c>
      <c r="H466" s="1">
        <v>25.4</v>
      </c>
      <c r="I466" s="1">
        <f>465</f>
        <v>465</v>
      </c>
      <c r="L466" t="s">
        <v>17</v>
      </c>
    </row>
    <row r="467" spans="1:12" ht="28.8" hidden="1" x14ac:dyDescent="0.3">
      <c r="A467">
        <v>548</v>
      </c>
      <c r="B467" t="s">
        <v>260</v>
      </c>
      <c r="C467" t="s">
        <v>261</v>
      </c>
      <c r="D467">
        <v>297429</v>
      </c>
      <c r="E467" s="1" t="s">
        <v>2949</v>
      </c>
      <c r="F467" s="1" t="s">
        <v>4371</v>
      </c>
      <c r="G467" s="1" t="s">
        <v>884</v>
      </c>
      <c r="H467" s="1">
        <v>25.4</v>
      </c>
      <c r="I467" s="1">
        <f>465</f>
        <v>465</v>
      </c>
      <c r="L467" t="s">
        <v>145</v>
      </c>
    </row>
    <row r="468" spans="1:12" ht="43.2" hidden="1" x14ac:dyDescent="0.3">
      <c r="A468">
        <v>14956</v>
      </c>
      <c r="B468" t="s">
        <v>159</v>
      </c>
      <c r="C468" t="s">
        <v>160</v>
      </c>
      <c r="D468">
        <v>294116</v>
      </c>
      <c r="E468" s="1" t="s">
        <v>2950</v>
      </c>
      <c r="F468" s="1" t="s">
        <v>4372</v>
      </c>
      <c r="G468" s="1" t="s">
        <v>885</v>
      </c>
      <c r="H468" s="1">
        <v>25.3</v>
      </c>
      <c r="I468" s="1">
        <f>467</f>
        <v>467</v>
      </c>
      <c r="L468" t="s">
        <v>17</v>
      </c>
    </row>
    <row r="469" spans="1:12" ht="28.8" hidden="1" x14ac:dyDescent="0.3">
      <c r="A469">
        <v>2636</v>
      </c>
      <c r="B469" t="s">
        <v>886</v>
      </c>
      <c r="C469" t="s">
        <v>887</v>
      </c>
      <c r="D469">
        <v>293444</v>
      </c>
      <c r="E469" s="1" t="s">
        <v>2951</v>
      </c>
      <c r="F469" s="1" t="s">
        <v>4373</v>
      </c>
      <c r="G469" s="1" t="s">
        <v>888</v>
      </c>
      <c r="H469" s="1">
        <v>25.3</v>
      </c>
      <c r="I469" s="1">
        <f>467</f>
        <v>467</v>
      </c>
      <c r="L469" t="s">
        <v>145</v>
      </c>
    </row>
    <row r="470" spans="1:12" ht="43.2" hidden="1" x14ac:dyDescent="0.3">
      <c r="A470">
        <v>1843</v>
      </c>
      <c r="B470" t="s">
        <v>11</v>
      </c>
      <c r="C470" t="s">
        <v>889</v>
      </c>
      <c r="D470">
        <v>294733</v>
      </c>
      <c r="E470" s="1" t="s">
        <v>2952</v>
      </c>
      <c r="F470" s="1" t="s">
        <v>4374</v>
      </c>
      <c r="G470" s="1" t="s">
        <v>890</v>
      </c>
      <c r="H470" s="1">
        <v>25.3</v>
      </c>
      <c r="I470" s="1">
        <f>467</f>
        <v>467</v>
      </c>
      <c r="L470" t="s">
        <v>14</v>
      </c>
    </row>
    <row r="471" spans="1:12" ht="28.8" hidden="1" x14ac:dyDescent="0.3">
      <c r="A471">
        <v>295</v>
      </c>
      <c r="B471" t="s">
        <v>11</v>
      </c>
      <c r="C471" t="s">
        <v>891</v>
      </c>
      <c r="D471">
        <v>294215</v>
      </c>
      <c r="E471" s="1" t="s">
        <v>2953</v>
      </c>
      <c r="F471" s="1" t="s">
        <v>4375</v>
      </c>
      <c r="G471" s="1" t="s">
        <v>892</v>
      </c>
      <c r="H471" s="1">
        <v>25.3</v>
      </c>
      <c r="I471" s="1">
        <f>467</f>
        <v>467</v>
      </c>
      <c r="L471" t="s">
        <v>14</v>
      </c>
    </row>
    <row r="472" spans="1:12" ht="43.2" hidden="1" x14ac:dyDescent="0.3">
      <c r="A472">
        <v>164</v>
      </c>
      <c r="B472" t="s">
        <v>209</v>
      </c>
      <c r="C472" t="s">
        <v>210</v>
      </c>
      <c r="D472">
        <v>294494</v>
      </c>
      <c r="E472" s="1" t="s">
        <v>2954</v>
      </c>
      <c r="F472" s="1" t="s">
        <v>4376</v>
      </c>
      <c r="G472" s="1" t="s">
        <v>893</v>
      </c>
      <c r="H472" s="1">
        <v>25.2</v>
      </c>
      <c r="I472" s="1">
        <f>471</f>
        <v>471</v>
      </c>
      <c r="L472" t="s">
        <v>17</v>
      </c>
    </row>
    <row r="473" spans="1:12" ht="28.8" hidden="1" x14ac:dyDescent="0.3">
      <c r="A473">
        <v>631</v>
      </c>
      <c r="B473" t="s">
        <v>11</v>
      </c>
      <c r="C473" t="s">
        <v>894</v>
      </c>
      <c r="D473">
        <v>297230</v>
      </c>
      <c r="E473" s="1" t="s">
        <v>2955</v>
      </c>
      <c r="F473" s="1" t="s">
        <v>4377</v>
      </c>
      <c r="G473" s="1" t="s">
        <v>895</v>
      </c>
      <c r="H473" s="1">
        <v>25.2</v>
      </c>
      <c r="I473" s="1">
        <f>471</f>
        <v>471</v>
      </c>
      <c r="L473" t="s">
        <v>14</v>
      </c>
    </row>
    <row r="474" spans="1:12" ht="28.8" hidden="1" x14ac:dyDescent="0.3">
      <c r="A474">
        <v>14238</v>
      </c>
      <c r="B474" t="s">
        <v>896</v>
      </c>
      <c r="C474" t="s">
        <v>897</v>
      </c>
      <c r="D474">
        <v>293700</v>
      </c>
      <c r="E474" s="1" t="s">
        <v>2956</v>
      </c>
      <c r="F474" s="1" t="s">
        <v>4378</v>
      </c>
      <c r="G474" s="1" t="s">
        <v>898</v>
      </c>
      <c r="H474" s="1">
        <v>25.1</v>
      </c>
      <c r="I474" s="1">
        <f>473</f>
        <v>473</v>
      </c>
      <c r="L474" t="s">
        <v>17</v>
      </c>
    </row>
    <row r="475" spans="1:12" ht="28.8" x14ac:dyDescent="0.3">
      <c r="A475">
        <v>1755</v>
      </c>
      <c r="B475" t="s">
        <v>79</v>
      </c>
      <c r="C475" t="s">
        <v>899</v>
      </c>
      <c r="D475">
        <v>296893</v>
      </c>
      <c r="E475" s="1" t="s">
        <v>2957</v>
      </c>
      <c r="F475" s="1" t="s">
        <v>4379</v>
      </c>
      <c r="G475" s="1" t="s">
        <v>900</v>
      </c>
      <c r="H475" s="1">
        <v>25.1</v>
      </c>
      <c r="I475" s="1">
        <f>473</f>
        <v>473</v>
      </c>
      <c r="L475" t="s">
        <v>14</v>
      </c>
    </row>
    <row r="476" spans="1:12" ht="28.8" hidden="1" x14ac:dyDescent="0.3">
      <c r="A476">
        <v>1187</v>
      </c>
      <c r="B476" t="s">
        <v>165</v>
      </c>
      <c r="C476" t="s">
        <v>901</v>
      </c>
      <c r="D476">
        <v>294682</v>
      </c>
      <c r="E476" s="1" t="s">
        <v>2958</v>
      </c>
      <c r="F476" s="1" t="s">
        <v>4380</v>
      </c>
      <c r="G476" s="1" t="s">
        <v>902</v>
      </c>
      <c r="H476" s="1">
        <v>25</v>
      </c>
      <c r="I476" s="1">
        <f>475</f>
        <v>475</v>
      </c>
      <c r="L476" t="s">
        <v>35</v>
      </c>
    </row>
    <row r="477" spans="1:12" ht="28.8" hidden="1" x14ac:dyDescent="0.3">
      <c r="A477">
        <v>632</v>
      </c>
      <c r="B477" t="s">
        <v>294</v>
      </c>
      <c r="C477" t="s">
        <v>640</v>
      </c>
      <c r="D477">
        <v>297229</v>
      </c>
      <c r="E477" s="1" t="s">
        <v>2959</v>
      </c>
      <c r="F477" s="1" t="s">
        <v>4381</v>
      </c>
      <c r="G477" s="1" t="s">
        <v>903</v>
      </c>
      <c r="H477" s="1">
        <v>25</v>
      </c>
      <c r="I477" s="1">
        <f>475</f>
        <v>475</v>
      </c>
      <c r="L477" t="s">
        <v>17</v>
      </c>
    </row>
    <row r="478" spans="1:12" ht="57.6" hidden="1" x14ac:dyDescent="0.3">
      <c r="A478">
        <v>14729</v>
      </c>
      <c r="B478" t="s">
        <v>228</v>
      </c>
      <c r="C478" t="s">
        <v>904</v>
      </c>
      <c r="D478">
        <v>293876</v>
      </c>
      <c r="E478" s="1" t="s">
        <v>2960</v>
      </c>
      <c r="F478" s="1" t="s">
        <v>4382</v>
      </c>
      <c r="G478" s="1" t="s">
        <v>905</v>
      </c>
      <c r="H478" s="1">
        <v>24.9</v>
      </c>
      <c r="I478" s="1">
        <f>477</f>
        <v>477</v>
      </c>
      <c r="L478" t="s">
        <v>35</v>
      </c>
    </row>
    <row r="479" spans="1:12" ht="43.2" hidden="1" x14ac:dyDescent="0.3">
      <c r="A479">
        <v>762</v>
      </c>
      <c r="B479" t="s">
        <v>906</v>
      </c>
      <c r="C479" t="s">
        <v>907</v>
      </c>
      <c r="D479">
        <v>297068</v>
      </c>
      <c r="E479" s="1" t="s">
        <v>2961</v>
      </c>
      <c r="F479" s="1" t="s">
        <v>4383</v>
      </c>
      <c r="G479" s="1" t="s">
        <v>908</v>
      </c>
      <c r="H479" s="1">
        <v>24.9</v>
      </c>
      <c r="I479" s="1">
        <f>477</f>
        <v>477</v>
      </c>
      <c r="L479" t="s">
        <v>35</v>
      </c>
    </row>
    <row r="480" spans="1:12" ht="28.8" hidden="1" x14ac:dyDescent="0.3">
      <c r="A480">
        <v>245</v>
      </c>
      <c r="B480" t="s">
        <v>110</v>
      </c>
      <c r="C480" t="s">
        <v>909</v>
      </c>
      <c r="D480">
        <v>294285</v>
      </c>
      <c r="E480" s="1" t="s">
        <v>2962</v>
      </c>
      <c r="F480" s="1" t="s">
        <v>4384</v>
      </c>
      <c r="G480" s="1" t="s">
        <v>910</v>
      </c>
      <c r="H480" s="1">
        <v>24.9</v>
      </c>
      <c r="I480" s="1">
        <f>477</f>
        <v>477</v>
      </c>
      <c r="L480" t="s">
        <v>17</v>
      </c>
    </row>
    <row r="481" spans="1:12" hidden="1" x14ac:dyDescent="0.3">
      <c r="A481">
        <v>492</v>
      </c>
      <c r="B481" t="s">
        <v>248</v>
      </c>
      <c r="C481" t="s">
        <v>911</v>
      </c>
      <c r="D481">
        <v>297517</v>
      </c>
      <c r="E481" s="1" t="s">
        <v>2963</v>
      </c>
      <c r="F481" s="1" t="s">
        <v>4385</v>
      </c>
      <c r="G481" s="1" t="s">
        <v>912</v>
      </c>
      <c r="H481" s="1">
        <v>24.9</v>
      </c>
      <c r="I481" s="1">
        <f>477</f>
        <v>477</v>
      </c>
      <c r="L481" t="s">
        <v>145</v>
      </c>
    </row>
    <row r="482" spans="1:12" ht="28.8" hidden="1" x14ac:dyDescent="0.3">
      <c r="A482">
        <v>715</v>
      </c>
      <c r="B482" t="s">
        <v>75</v>
      </c>
      <c r="C482" t="s">
        <v>913</v>
      </c>
      <c r="D482">
        <v>297113</v>
      </c>
      <c r="E482" s="1" t="s">
        <v>2964</v>
      </c>
      <c r="F482" s="1" t="s">
        <v>4386</v>
      </c>
      <c r="G482" s="1" t="s">
        <v>914</v>
      </c>
      <c r="H482" s="1">
        <v>24.8</v>
      </c>
      <c r="I482" s="1">
        <f>481</f>
        <v>481</v>
      </c>
      <c r="L482" t="s">
        <v>78</v>
      </c>
    </row>
    <row r="483" spans="1:12" ht="28.8" hidden="1" x14ac:dyDescent="0.3">
      <c r="A483">
        <v>1048</v>
      </c>
      <c r="B483" t="s">
        <v>72</v>
      </c>
      <c r="C483" t="s">
        <v>73</v>
      </c>
      <c r="D483">
        <v>296757</v>
      </c>
      <c r="E483" s="1" t="s">
        <v>2965</v>
      </c>
      <c r="F483" s="1" t="s">
        <v>4387</v>
      </c>
      <c r="G483" s="1" t="s">
        <v>915</v>
      </c>
      <c r="H483" s="1">
        <v>24.8</v>
      </c>
      <c r="I483" s="1">
        <f>481</f>
        <v>481</v>
      </c>
      <c r="L483" t="s">
        <v>35</v>
      </c>
    </row>
    <row r="484" spans="1:12" ht="28.8" hidden="1" x14ac:dyDescent="0.3">
      <c r="A484">
        <v>294</v>
      </c>
      <c r="B484" t="s">
        <v>11</v>
      </c>
      <c r="C484" t="s">
        <v>916</v>
      </c>
      <c r="D484">
        <v>294222</v>
      </c>
      <c r="E484" s="1" t="s">
        <v>2966</v>
      </c>
      <c r="F484" s="1" t="s">
        <v>4388</v>
      </c>
      <c r="G484" s="1" t="s">
        <v>917</v>
      </c>
      <c r="H484" s="1">
        <v>24.8</v>
      </c>
      <c r="I484" s="1">
        <f>481</f>
        <v>481</v>
      </c>
      <c r="L484" t="s">
        <v>14</v>
      </c>
    </row>
    <row r="485" spans="1:12" ht="43.2" hidden="1" x14ac:dyDescent="0.3">
      <c r="A485">
        <v>14123</v>
      </c>
      <c r="B485" t="s">
        <v>317</v>
      </c>
      <c r="C485" t="s">
        <v>318</v>
      </c>
      <c r="D485">
        <v>293621</v>
      </c>
      <c r="E485" s="1" t="s">
        <v>2967</v>
      </c>
      <c r="F485" s="1" t="s">
        <v>4389</v>
      </c>
      <c r="G485" s="1" t="s">
        <v>918</v>
      </c>
      <c r="H485" s="1">
        <v>24.8</v>
      </c>
      <c r="I485" s="1">
        <f>481</f>
        <v>481</v>
      </c>
      <c r="L485" t="s">
        <v>35</v>
      </c>
    </row>
    <row r="486" spans="1:12" ht="28.8" hidden="1" x14ac:dyDescent="0.3">
      <c r="A486">
        <v>388</v>
      </c>
      <c r="B486" t="s">
        <v>150</v>
      </c>
      <c r="C486" t="s">
        <v>919</v>
      </c>
      <c r="D486">
        <v>294872</v>
      </c>
      <c r="E486" s="1" t="s">
        <v>2968</v>
      </c>
      <c r="F486" s="1" t="s">
        <v>4390</v>
      </c>
      <c r="G486" s="1" t="s">
        <v>920</v>
      </c>
      <c r="H486" s="1">
        <v>24.8</v>
      </c>
      <c r="I486" s="1">
        <f>481</f>
        <v>481</v>
      </c>
      <c r="L486" t="s">
        <v>35</v>
      </c>
    </row>
    <row r="487" spans="1:12" ht="43.2" hidden="1" x14ac:dyDescent="0.3">
      <c r="A487">
        <v>1135</v>
      </c>
      <c r="B487" t="s">
        <v>186</v>
      </c>
      <c r="C487" t="s">
        <v>187</v>
      </c>
      <c r="D487">
        <v>297138</v>
      </c>
      <c r="E487" s="1" t="s">
        <v>2969</v>
      </c>
      <c r="F487" s="1" t="s">
        <v>4391</v>
      </c>
      <c r="G487" s="1" t="s">
        <v>921</v>
      </c>
      <c r="H487" s="1">
        <v>24.7</v>
      </c>
      <c r="I487" s="1">
        <f>486</f>
        <v>486</v>
      </c>
      <c r="L487" t="s">
        <v>78</v>
      </c>
    </row>
    <row r="488" spans="1:12" ht="43.2" hidden="1" x14ac:dyDescent="0.3">
      <c r="A488">
        <v>1885</v>
      </c>
      <c r="B488" t="s">
        <v>320</v>
      </c>
      <c r="C488" t="s">
        <v>922</v>
      </c>
      <c r="D488">
        <v>294797</v>
      </c>
      <c r="E488" s="1" t="s">
        <v>2970</v>
      </c>
      <c r="F488" s="1" t="s">
        <v>4392</v>
      </c>
      <c r="G488" s="1" t="s">
        <v>923</v>
      </c>
      <c r="H488" s="1">
        <v>24.7</v>
      </c>
      <c r="I488" s="1">
        <f>486</f>
        <v>486</v>
      </c>
      <c r="L488" t="s">
        <v>17</v>
      </c>
    </row>
    <row r="489" spans="1:12" ht="28.8" hidden="1" x14ac:dyDescent="0.3">
      <c r="A489">
        <v>1034</v>
      </c>
      <c r="B489" t="s">
        <v>72</v>
      </c>
      <c r="C489" t="s">
        <v>212</v>
      </c>
      <c r="D489">
        <v>296433</v>
      </c>
      <c r="E489" s="1" t="s">
        <v>2971</v>
      </c>
      <c r="F489" s="1" t="s">
        <v>4393</v>
      </c>
      <c r="G489" s="1" t="s">
        <v>924</v>
      </c>
      <c r="H489" s="1">
        <v>24.6</v>
      </c>
      <c r="I489" s="1">
        <f>488</f>
        <v>488</v>
      </c>
      <c r="L489" t="s">
        <v>35</v>
      </c>
    </row>
    <row r="490" spans="1:12" ht="28.8" hidden="1" x14ac:dyDescent="0.3">
      <c r="A490">
        <v>1507</v>
      </c>
      <c r="B490" t="s">
        <v>369</v>
      </c>
      <c r="C490" t="s">
        <v>431</v>
      </c>
      <c r="D490">
        <v>296465</v>
      </c>
      <c r="E490" s="1" t="s">
        <v>2972</v>
      </c>
      <c r="F490" s="1" t="s">
        <v>4394</v>
      </c>
      <c r="G490" s="1" t="s">
        <v>925</v>
      </c>
      <c r="H490" s="1">
        <v>24.6</v>
      </c>
      <c r="I490" s="1">
        <f>488</f>
        <v>488</v>
      </c>
      <c r="L490" t="s">
        <v>17</v>
      </c>
    </row>
    <row r="491" spans="1:12" ht="43.2" hidden="1" x14ac:dyDescent="0.3">
      <c r="A491">
        <v>1880</v>
      </c>
      <c r="B491" t="s">
        <v>65</v>
      </c>
      <c r="C491" t="s">
        <v>926</v>
      </c>
      <c r="D491">
        <v>294791</v>
      </c>
      <c r="E491" s="1" t="s">
        <v>2973</v>
      </c>
      <c r="F491" s="1" t="s">
        <v>4395</v>
      </c>
      <c r="G491" s="1" t="s">
        <v>927</v>
      </c>
      <c r="H491" s="1">
        <v>24.5</v>
      </c>
      <c r="I491" s="1">
        <f>490</f>
        <v>490</v>
      </c>
      <c r="L491" t="s">
        <v>17</v>
      </c>
    </row>
    <row r="492" spans="1:12" ht="43.2" hidden="1" x14ac:dyDescent="0.3">
      <c r="A492">
        <v>52</v>
      </c>
      <c r="B492" t="s">
        <v>448</v>
      </c>
      <c r="C492" t="s">
        <v>928</v>
      </c>
      <c r="D492">
        <v>294604</v>
      </c>
      <c r="E492" s="1" t="s">
        <v>2974</v>
      </c>
      <c r="F492" s="1" t="s">
        <v>4396</v>
      </c>
      <c r="G492" s="1" t="s">
        <v>929</v>
      </c>
      <c r="H492" s="1">
        <v>24.5</v>
      </c>
      <c r="I492" s="1">
        <f>490</f>
        <v>490</v>
      </c>
      <c r="L492" t="s">
        <v>35</v>
      </c>
    </row>
    <row r="493" spans="1:12" ht="28.8" hidden="1" x14ac:dyDescent="0.3">
      <c r="A493">
        <v>119</v>
      </c>
      <c r="B493" t="s">
        <v>58</v>
      </c>
      <c r="C493" t="s">
        <v>930</v>
      </c>
      <c r="D493">
        <v>294537</v>
      </c>
      <c r="E493" s="1" t="s">
        <v>2975</v>
      </c>
      <c r="F493" s="1" t="s">
        <v>4397</v>
      </c>
      <c r="G493" s="1" t="s">
        <v>931</v>
      </c>
      <c r="H493" s="1">
        <v>24.5</v>
      </c>
      <c r="I493" s="1">
        <f>490</f>
        <v>490</v>
      </c>
      <c r="L493" t="s">
        <v>35</v>
      </c>
    </row>
    <row r="494" spans="1:12" ht="43.2" hidden="1" x14ac:dyDescent="0.3">
      <c r="A494">
        <v>229</v>
      </c>
      <c r="B494" t="s">
        <v>110</v>
      </c>
      <c r="C494" t="s">
        <v>932</v>
      </c>
      <c r="D494">
        <v>294327</v>
      </c>
      <c r="E494" s="1" t="s">
        <v>2976</v>
      </c>
      <c r="F494" s="1" t="s">
        <v>4398</v>
      </c>
      <c r="G494" s="1" t="s">
        <v>933</v>
      </c>
      <c r="H494" s="1">
        <v>24.5</v>
      </c>
      <c r="I494" s="1">
        <f>490</f>
        <v>490</v>
      </c>
      <c r="L494" t="s">
        <v>17</v>
      </c>
    </row>
    <row r="495" spans="1:12" ht="43.2" hidden="1" x14ac:dyDescent="0.3">
      <c r="A495">
        <v>1108</v>
      </c>
      <c r="B495" t="s">
        <v>72</v>
      </c>
      <c r="C495" t="s">
        <v>934</v>
      </c>
      <c r="D495">
        <v>297168</v>
      </c>
      <c r="E495" s="1" t="s">
        <v>2977</v>
      </c>
      <c r="F495" s="1" t="s">
        <v>4399</v>
      </c>
      <c r="G495" s="1" t="s">
        <v>935</v>
      </c>
      <c r="H495" s="1">
        <v>24.4</v>
      </c>
      <c r="I495" s="1">
        <f>494</f>
        <v>494</v>
      </c>
      <c r="L495" t="s">
        <v>35</v>
      </c>
    </row>
    <row r="496" spans="1:12" ht="28.8" hidden="1" x14ac:dyDescent="0.3">
      <c r="A496">
        <v>470</v>
      </c>
      <c r="B496" t="s">
        <v>860</v>
      </c>
      <c r="C496" t="s">
        <v>861</v>
      </c>
      <c r="D496">
        <v>297637</v>
      </c>
      <c r="E496" s="1" t="s">
        <v>2978</v>
      </c>
      <c r="F496" s="1" t="s">
        <v>4400</v>
      </c>
      <c r="G496" s="1" t="s">
        <v>936</v>
      </c>
      <c r="H496" s="1">
        <v>24.4</v>
      </c>
      <c r="I496" s="1">
        <f>494</f>
        <v>494</v>
      </c>
      <c r="L496" t="s">
        <v>145</v>
      </c>
    </row>
    <row r="497" spans="1:12" ht="28.8" hidden="1" x14ac:dyDescent="0.3">
      <c r="A497">
        <v>235</v>
      </c>
      <c r="B497" t="s">
        <v>369</v>
      </c>
      <c r="C497" t="s">
        <v>937</v>
      </c>
      <c r="D497">
        <v>294309</v>
      </c>
      <c r="E497" s="1" t="s">
        <v>2979</v>
      </c>
      <c r="F497" s="1" t="s">
        <v>4401</v>
      </c>
      <c r="G497" s="1" t="s">
        <v>938</v>
      </c>
      <c r="H497" s="1">
        <v>24.4</v>
      </c>
      <c r="I497" s="1">
        <f>494</f>
        <v>494</v>
      </c>
      <c r="L497" t="s">
        <v>17</v>
      </c>
    </row>
    <row r="498" spans="1:12" ht="28.8" hidden="1" x14ac:dyDescent="0.3">
      <c r="A498">
        <v>66</v>
      </c>
      <c r="B498" t="s">
        <v>11</v>
      </c>
      <c r="C498" t="s">
        <v>939</v>
      </c>
      <c r="D498">
        <v>294590</v>
      </c>
      <c r="E498" s="1" t="s">
        <v>2980</v>
      </c>
      <c r="F498" s="1" t="s">
        <v>4402</v>
      </c>
      <c r="G498" s="1" t="s">
        <v>940</v>
      </c>
      <c r="H498" s="1">
        <v>24.3</v>
      </c>
      <c r="I498" s="1">
        <f>497</f>
        <v>497</v>
      </c>
      <c r="L498" t="s">
        <v>14</v>
      </c>
    </row>
    <row r="499" spans="1:12" ht="28.8" hidden="1" x14ac:dyDescent="0.3">
      <c r="A499">
        <v>304</v>
      </c>
      <c r="B499" t="s">
        <v>36</v>
      </c>
      <c r="C499" t="s">
        <v>941</v>
      </c>
      <c r="D499">
        <v>294186</v>
      </c>
      <c r="E499" s="1" t="s">
        <v>2981</v>
      </c>
      <c r="F499" s="1" t="s">
        <v>4403</v>
      </c>
      <c r="G499" s="1" t="s">
        <v>942</v>
      </c>
      <c r="H499" s="1">
        <v>24.3</v>
      </c>
      <c r="I499" s="1">
        <f>497</f>
        <v>497</v>
      </c>
      <c r="L499" t="s">
        <v>35</v>
      </c>
    </row>
    <row r="500" spans="1:12" ht="28.8" hidden="1" x14ac:dyDescent="0.3">
      <c r="A500">
        <v>871</v>
      </c>
      <c r="B500" t="s">
        <v>36</v>
      </c>
      <c r="C500" t="s">
        <v>943</v>
      </c>
      <c r="D500">
        <v>297020</v>
      </c>
      <c r="E500" s="1" t="s">
        <v>2982</v>
      </c>
      <c r="F500" s="1" t="s">
        <v>4404</v>
      </c>
      <c r="G500" s="1" t="s">
        <v>944</v>
      </c>
      <c r="H500" s="1">
        <v>24.2</v>
      </c>
      <c r="I500" s="1">
        <f>499</f>
        <v>499</v>
      </c>
      <c r="L500" t="s">
        <v>35</v>
      </c>
    </row>
    <row r="501" spans="1:12" ht="43.2" hidden="1" x14ac:dyDescent="0.3">
      <c r="A501">
        <v>533</v>
      </c>
      <c r="B501" t="s">
        <v>294</v>
      </c>
      <c r="C501" t="s">
        <v>357</v>
      </c>
      <c r="D501">
        <v>297487</v>
      </c>
      <c r="E501" s="1" t="s">
        <v>2983</v>
      </c>
      <c r="F501" s="1" t="s">
        <v>4405</v>
      </c>
      <c r="G501" s="1" t="s">
        <v>945</v>
      </c>
      <c r="H501" s="1">
        <v>24.2</v>
      </c>
      <c r="I501" s="1">
        <f>499</f>
        <v>499</v>
      </c>
      <c r="L501" t="s">
        <v>17</v>
      </c>
    </row>
    <row r="502" spans="1:12" ht="28.8" hidden="1" x14ac:dyDescent="0.3">
      <c r="A502">
        <v>848</v>
      </c>
      <c r="B502" t="s">
        <v>75</v>
      </c>
      <c r="C502" t="s">
        <v>946</v>
      </c>
      <c r="D502">
        <v>297041</v>
      </c>
      <c r="E502" s="1" t="s">
        <v>2984</v>
      </c>
      <c r="F502" s="1" t="s">
        <v>4406</v>
      </c>
      <c r="G502" s="1" t="s">
        <v>947</v>
      </c>
      <c r="H502" s="1"/>
      <c r="I502" s="1" t="s">
        <v>948</v>
      </c>
      <c r="L502" t="s">
        <v>78</v>
      </c>
    </row>
    <row r="503" spans="1:12" ht="28.8" hidden="1" x14ac:dyDescent="0.3">
      <c r="A503">
        <v>997</v>
      </c>
      <c r="B503" t="s">
        <v>448</v>
      </c>
      <c r="C503" t="s">
        <v>949</v>
      </c>
      <c r="D503">
        <v>296784</v>
      </c>
      <c r="E503" s="1" t="s">
        <v>2985</v>
      </c>
      <c r="F503" s="1" t="s">
        <v>4407</v>
      </c>
      <c r="G503" s="1" t="s">
        <v>950</v>
      </c>
      <c r="H503" s="1"/>
      <c r="I503" s="1" t="s">
        <v>948</v>
      </c>
      <c r="L503" t="s">
        <v>35</v>
      </c>
    </row>
    <row r="504" spans="1:12" ht="43.2" hidden="1" x14ac:dyDescent="0.3">
      <c r="A504">
        <v>14979</v>
      </c>
      <c r="B504" t="s">
        <v>11</v>
      </c>
      <c r="C504" t="s">
        <v>951</v>
      </c>
      <c r="D504">
        <v>294142</v>
      </c>
      <c r="E504" s="1" t="s">
        <v>2986</v>
      </c>
      <c r="F504" s="1" t="s">
        <v>4408</v>
      </c>
      <c r="G504" s="1" t="s">
        <v>952</v>
      </c>
      <c r="H504" s="1"/>
      <c r="I504" s="1" t="s">
        <v>948</v>
      </c>
      <c r="L504" t="s">
        <v>14</v>
      </c>
    </row>
    <row r="505" spans="1:12" ht="43.2" hidden="1" x14ac:dyDescent="0.3">
      <c r="A505">
        <v>330</v>
      </c>
      <c r="B505" t="s">
        <v>72</v>
      </c>
      <c r="C505" t="s">
        <v>953</v>
      </c>
      <c r="D505">
        <v>294104</v>
      </c>
      <c r="E505" s="1" t="s">
        <v>2987</v>
      </c>
      <c r="F505" s="1" t="s">
        <v>4409</v>
      </c>
      <c r="G505" s="1" t="s">
        <v>954</v>
      </c>
      <c r="H505" s="1"/>
      <c r="I505" s="1" t="s">
        <v>948</v>
      </c>
      <c r="L505" t="s">
        <v>35</v>
      </c>
    </row>
    <row r="506" spans="1:12" ht="28.8" hidden="1" x14ac:dyDescent="0.3">
      <c r="A506">
        <v>2110</v>
      </c>
      <c r="B506" t="s">
        <v>906</v>
      </c>
      <c r="C506" t="s">
        <v>955</v>
      </c>
      <c r="D506">
        <v>296110</v>
      </c>
      <c r="E506" s="1" t="s">
        <v>2988</v>
      </c>
      <c r="F506" s="1" t="s">
        <v>4410</v>
      </c>
      <c r="G506" s="1" t="s">
        <v>956</v>
      </c>
      <c r="H506" s="1"/>
      <c r="I506" s="1" t="s">
        <v>948</v>
      </c>
      <c r="L506" t="s">
        <v>35</v>
      </c>
    </row>
    <row r="507" spans="1:12" ht="57.6" hidden="1" x14ac:dyDescent="0.3">
      <c r="A507">
        <v>1889</v>
      </c>
      <c r="B507" t="s">
        <v>11</v>
      </c>
      <c r="C507" t="s">
        <v>957</v>
      </c>
      <c r="D507">
        <v>294803</v>
      </c>
      <c r="E507" s="1" t="s">
        <v>2989</v>
      </c>
      <c r="F507" s="1" t="s">
        <v>4411</v>
      </c>
      <c r="G507" s="1" t="s">
        <v>958</v>
      </c>
      <c r="H507" s="1"/>
      <c r="I507" s="1" t="s">
        <v>948</v>
      </c>
      <c r="L507" t="s">
        <v>14</v>
      </c>
    </row>
    <row r="508" spans="1:12" ht="43.2" hidden="1" x14ac:dyDescent="0.3">
      <c r="A508">
        <v>2288</v>
      </c>
      <c r="B508" t="s">
        <v>11</v>
      </c>
      <c r="C508" t="s">
        <v>39</v>
      </c>
      <c r="D508">
        <v>295248</v>
      </c>
      <c r="E508" s="1" t="s">
        <v>2990</v>
      </c>
      <c r="F508" s="1" t="s">
        <v>4412</v>
      </c>
      <c r="G508" s="1" t="s">
        <v>959</v>
      </c>
      <c r="H508" s="1"/>
      <c r="I508" s="1" t="s">
        <v>948</v>
      </c>
      <c r="L508" t="s">
        <v>14</v>
      </c>
    </row>
    <row r="509" spans="1:12" ht="28.8" hidden="1" x14ac:dyDescent="0.3">
      <c r="A509">
        <v>1474</v>
      </c>
      <c r="B509" t="s">
        <v>547</v>
      </c>
      <c r="C509" t="s">
        <v>960</v>
      </c>
      <c r="D509">
        <v>296494</v>
      </c>
      <c r="E509" s="1" t="s">
        <v>2991</v>
      </c>
      <c r="F509" s="1" t="s">
        <v>4413</v>
      </c>
      <c r="G509" s="1" t="s">
        <v>961</v>
      </c>
      <c r="H509" s="1"/>
      <c r="I509" s="1" t="s">
        <v>948</v>
      </c>
      <c r="L509" t="s">
        <v>17</v>
      </c>
    </row>
    <row r="510" spans="1:12" ht="28.8" hidden="1" x14ac:dyDescent="0.3">
      <c r="A510">
        <v>571</v>
      </c>
      <c r="B510" t="s">
        <v>28</v>
      </c>
      <c r="C510" t="s">
        <v>962</v>
      </c>
      <c r="D510">
        <v>297284</v>
      </c>
      <c r="E510" s="1" t="s">
        <v>2992</v>
      </c>
      <c r="F510" s="1" t="s">
        <v>4414</v>
      </c>
      <c r="G510" s="1" t="s">
        <v>963</v>
      </c>
      <c r="H510" s="1"/>
      <c r="I510" s="1" t="s">
        <v>948</v>
      </c>
      <c r="L510" t="s">
        <v>17</v>
      </c>
    </row>
    <row r="511" spans="1:12" ht="28.8" hidden="1" x14ac:dyDescent="0.3">
      <c r="A511">
        <v>575</v>
      </c>
      <c r="B511" t="s">
        <v>15</v>
      </c>
      <c r="C511" t="s">
        <v>964</v>
      </c>
      <c r="D511">
        <v>297280</v>
      </c>
      <c r="E511" s="1" t="s">
        <v>2993</v>
      </c>
      <c r="F511" s="1" t="s">
        <v>4415</v>
      </c>
      <c r="G511" s="1" t="s">
        <v>965</v>
      </c>
      <c r="H511" s="1"/>
      <c r="I511" s="1" t="s">
        <v>948</v>
      </c>
      <c r="L511" t="s">
        <v>17</v>
      </c>
    </row>
    <row r="512" spans="1:12" ht="28.8" hidden="1" x14ac:dyDescent="0.3">
      <c r="A512">
        <v>699</v>
      </c>
      <c r="B512" t="s">
        <v>735</v>
      </c>
      <c r="C512" t="s">
        <v>736</v>
      </c>
      <c r="D512">
        <v>297117</v>
      </c>
      <c r="E512" s="1" t="s">
        <v>2994</v>
      </c>
      <c r="F512" s="1" t="s">
        <v>4416</v>
      </c>
      <c r="G512" s="1" t="s">
        <v>966</v>
      </c>
      <c r="H512" s="1"/>
      <c r="I512" s="1" t="s">
        <v>948</v>
      </c>
      <c r="L512" t="s">
        <v>35</v>
      </c>
    </row>
    <row r="513" spans="1:12" ht="43.2" hidden="1" x14ac:dyDescent="0.3">
      <c r="A513">
        <v>26928</v>
      </c>
      <c r="B513" t="s">
        <v>65</v>
      </c>
      <c r="C513" t="s">
        <v>967</v>
      </c>
      <c r="D513">
        <v>309623</v>
      </c>
      <c r="E513" s="1" t="s">
        <v>2995</v>
      </c>
      <c r="F513" s="1" t="s">
        <v>4417</v>
      </c>
      <c r="G513" s="1" t="s">
        <v>968</v>
      </c>
      <c r="H513" s="1"/>
      <c r="I513" s="1" t="s">
        <v>948</v>
      </c>
      <c r="L513" t="s">
        <v>17</v>
      </c>
    </row>
    <row r="514" spans="1:12" ht="43.2" hidden="1" x14ac:dyDescent="0.3">
      <c r="A514">
        <v>686</v>
      </c>
      <c r="B514" t="s">
        <v>58</v>
      </c>
      <c r="C514" t="s">
        <v>969</v>
      </c>
      <c r="D514">
        <v>297175</v>
      </c>
      <c r="E514" s="1" t="s">
        <v>2996</v>
      </c>
      <c r="F514" s="1" t="s">
        <v>4418</v>
      </c>
      <c r="G514" s="1" t="s">
        <v>970</v>
      </c>
      <c r="H514" s="1"/>
      <c r="I514" s="1" t="s">
        <v>948</v>
      </c>
      <c r="L514" t="s">
        <v>35</v>
      </c>
    </row>
    <row r="515" spans="1:12" ht="57.6" hidden="1" x14ac:dyDescent="0.3">
      <c r="A515">
        <v>14131</v>
      </c>
      <c r="B515" t="s">
        <v>317</v>
      </c>
      <c r="C515" t="s">
        <v>318</v>
      </c>
      <c r="D515">
        <v>293628</v>
      </c>
      <c r="E515" s="1" t="s">
        <v>2997</v>
      </c>
      <c r="F515" s="1" t="s">
        <v>4419</v>
      </c>
      <c r="G515" s="1" t="s">
        <v>971</v>
      </c>
      <c r="H515" s="1"/>
      <c r="I515" s="1" t="s">
        <v>972</v>
      </c>
      <c r="L515" t="s">
        <v>35</v>
      </c>
    </row>
    <row r="516" spans="1:12" ht="28.8" hidden="1" x14ac:dyDescent="0.3">
      <c r="A516">
        <v>211</v>
      </c>
      <c r="B516" t="s">
        <v>11</v>
      </c>
      <c r="C516" t="s">
        <v>973</v>
      </c>
      <c r="D516">
        <v>294402</v>
      </c>
      <c r="E516" s="1" t="s">
        <v>2998</v>
      </c>
      <c r="F516" s="1" t="s">
        <v>4420</v>
      </c>
      <c r="G516" s="1" t="s">
        <v>974</v>
      </c>
      <c r="H516" s="1"/>
      <c r="I516" s="1" t="s">
        <v>972</v>
      </c>
      <c r="L516" t="s">
        <v>14</v>
      </c>
    </row>
    <row r="517" spans="1:12" ht="28.8" hidden="1" x14ac:dyDescent="0.3">
      <c r="A517">
        <v>355</v>
      </c>
      <c r="B517" t="s">
        <v>15</v>
      </c>
      <c r="C517" t="s">
        <v>25</v>
      </c>
      <c r="D517">
        <v>294032</v>
      </c>
      <c r="E517" s="1" t="s">
        <v>2999</v>
      </c>
      <c r="F517" s="1" t="s">
        <v>4421</v>
      </c>
      <c r="G517" s="1" t="s">
        <v>975</v>
      </c>
      <c r="H517" s="1"/>
      <c r="I517" s="1" t="s">
        <v>972</v>
      </c>
      <c r="L517" t="s">
        <v>17</v>
      </c>
    </row>
    <row r="518" spans="1:12" ht="28.8" hidden="1" x14ac:dyDescent="0.3">
      <c r="A518">
        <v>1511</v>
      </c>
      <c r="B518" t="s">
        <v>369</v>
      </c>
      <c r="C518" t="s">
        <v>976</v>
      </c>
      <c r="D518">
        <v>296405</v>
      </c>
      <c r="E518" s="1" t="s">
        <v>3000</v>
      </c>
      <c r="F518" s="1" t="s">
        <v>4422</v>
      </c>
      <c r="G518" s="1" t="s">
        <v>977</v>
      </c>
      <c r="H518" s="1"/>
      <c r="I518" s="1" t="s">
        <v>972</v>
      </c>
      <c r="L518" t="s">
        <v>17</v>
      </c>
    </row>
    <row r="519" spans="1:12" ht="28.8" hidden="1" x14ac:dyDescent="0.3">
      <c r="A519">
        <v>789</v>
      </c>
      <c r="B519" t="s">
        <v>978</v>
      </c>
      <c r="C519" t="s">
        <v>979</v>
      </c>
      <c r="D519">
        <v>294681</v>
      </c>
      <c r="E519" s="1" t="s">
        <v>3001</v>
      </c>
      <c r="F519" s="1" t="s">
        <v>4423</v>
      </c>
      <c r="G519" s="1" t="s">
        <v>980</v>
      </c>
      <c r="H519" s="1"/>
      <c r="I519" s="1" t="s">
        <v>972</v>
      </c>
      <c r="L519" t="s">
        <v>145</v>
      </c>
    </row>
    <row r="520" spans="1:12" ht="43.2" hidden="1" x14ac:dyDescent="0.3">
      <c r="A520">
        <v>49</v>
      </c>
      <c r="B520" t="s">
        <v>110</v>
      </c>
      <c r="C520" t="s">
        <v>981</v>
      </c>
      <c r="D520">
        <v>294607</v>
      </c>
      <c r="E520" s="1" t="s">
        <v>3002</v>
      </c>
      <c r="F520" s="1" t="s">
        <v>4424</v>
      </c>
      <c r="G520" s="1" t="s">
        <v>982</v>
      </c>
      <c r="H520" s="1"/>
      <c r="I520" s="1" t="s">
        <v>972</v>
      </c>
      <c r="L520" t="s">
        <v>17</v>
      </c>
    </row>
    <row r="521" spans="1:12" ht="28.8" hidden="1" x14ac:dyDescent="0.3">
      <c r="A521">
        <v>844</v>
      </c>
      <c r="B521" t="s">
        <v>75</v>
      </c>
      <c r="C521" t="s">
        <v>983</v>
      </c>
      <c r="D521">
        <v>296820</v>
      </c>
      <c r="E521" s="1" t="s">
        <v>3003</v>
      </c>
      <c r="F521" s="1" t="s">
        <v>4425</v>
      </c>
      <c r="G521" s="1" t="s">
        <v>984</v>
      </c>
      <c r="H521" s="1"/>
      <c r="I521" s="1" t="s">
        <v>972</v>
      </c>
      <c r="L521" t="s">
        <v>78</v>
      </c>
    </row>
    <row r="522" spans="1:12" ht="28.8" hidden="1" x14ac:dyDescent="0.3">
      <c r="A522">
        <v>409</v>
      </c>
      <c r="B522" t="s">
        <v>11</v>
      </c>
      <c r="C522" t="s">
        <v>985</v>
      </c>
      <c r="D522">
        <v>294851</v>
      </c>
      <c r="E522" s="1" t="s">
        <v>3004</v>
      </c>
      <c r="F522" s="1" t="s">
        <v>4426</v>
      </c>
      <c r="G522" s="1" t="s">
        <v>986</v>
      </c>
      <c r="H522" s="1"/>
      <c r="I522" s="1" t="s">
        <v>972</v>
      </c>
      <c r="L522" t="s">
        <v>14</v>
      </c>
    </row>
    <row r="523" spans="1:12" ht="28.8" hidden="1" x14ac:dyDescent="0.3">
      <c r="A523">
        <v>406</v>
      </c>
      <c r="B523" t="s">
        <v>294</v>
      </c>
      <c r="C523" t="s">
        <v>295</v>
      </c>
      <c r="D523">
        <v>294854</v>
      </c>
      <c r="E523" s="1" t="s">
        <v>3005</v>
      </c>
      <c r="F523" s="1" t="s">
        <v>4427</v>
      </c>
      <c r="G523" s="1" t="s">
        <v>987</v>
      </c>
      <c r="H523" s="1"/>
      <c r="I523" s="1" t="s">
        <v>972</v>
      </c>
      <c r="L523" t="s">
        <v>17</v>
      </c>
    </row>
    <row r="524" spans="1:12" ht="43.2" hidden="1" x14ac:dyDescent="0.3">
      <c r="A524">
        <v>1500</v>
      </c>
      <c r="B524" t="s">
        <v>159</v>
      </c>
      <c r="C524" t="s">
        <v>988</v>
      </c>
      <c r="D524">
        <v>296470</v>
      </c>
      <c r="E524" s="1" t="s">
        <v>3006</v>
      </c>
      <c r="F524" s="1" t="s">
        <v>4428</v>
      </c>
      <c r="G524" s="1" t="s">
        <v>989</v>
      </c>
      <c r="H524" s="1"/>
      <c r="I524" s="1" t="s">
        <v>990</v>
      </c>
      <c r="L524" t="s">
        <v>17</v>
      </c>
    </row>
    <row r="525" spans="1:12" ht="28.8" hidden="1" x14ac:dyDescent="0.3">
      <c r="A525">
        <v>2013</v>
      </c>
      <c r="B525" t="s">
        <v>36</v>
      </c>
      <c r="C525" t="s">
        <v>37</v>
      </c>
      <c r="D525">
        <v>294983</v>
      </c>
      <c r="E525" s="1" t="s">
        <v>3007</v>
      </c>
      <c r="F525" s="1" t="s">
        <v>4429</v>
      </c>
      <c r="G525" s="1" t="s">
        <v>991</v>
      </c>
      <c r="H525" s="1"/>
      <c r="I525" s="1" t="s">
        <v>990</v>
      </c>
      <c r="L525" t="s">
        <v>35</v>
      </c>
    </row>
    <row r="526" spans="1:12" ht="28.8" hidden="1" x14ac:dyDescent="0.3">
      <c r="A526">
        <v>318</v>
      </c>
      <c r="B526" t="s">
        <v>110</v>
      </c>
      <c r="C526" t="s">
        <v>992</v>
      </c>
      <c r="D526">
        <v>294141</v>
      </c>
      <c r="E526" s="1" t="s">
        <v>3008</v>
      </c>
      <c r="F526" s="1" t="s">
        <v>4430</v>
      </c>
      <c r="G526" s="1" t="s">
        <v>993</v>
      </c>
      <c r="H526" s="1"/>
      <c r="I526" s="1" t="s">
        <v>990</v>
      </c>
      <c r="L526" t="s">
        <v>17</v>
      </c>
    </row>
    <row r="527" spans="1:12" ht="43.2" hidden="1" x14ac:dyDescent="0.3">
      <c r="A527">
        <v>25667</v>
      </c>
      <c r="B527" t="s">
        <v>571</v>
      </c>
      <c r="C527" t="s">
        <v>994</v>
      </c>
      <c r="D527">
        <v>893474</v>
      </c>
      <c r="E527" s="1" t="s">
        <v>3009</v>
      </c>
      <c r="F527" s="1" t="s">
        <v>4431</v>
      </c>
      <c r="G527" s="1" t="s">
        <v>995</v>
      </c>
      <c r="H527" s="1"/>
      <c r="I527" s="1" t="s">
        <v>990</v>
      </c>
      <c r="L527" t="s">
        <v>17</v>
      </c>
    </row>
    <row r="528" spans="1:12" ht="28.8" hidden="1" x14ac:dyDescent="0.3">
      <c r="A528">
        <v>1814</v>
      </c>
      <c r="B528" t="s">
        <v>11</v>
      </c>
      <c r="C528" t="s">
        <v>996</v>
      </c>
      <c r="D528">
        <v>297650</v>
      </c>
      <c r="E528" s="1" t="s">
        <v>3010</v>
      </c>
      <c r="F528" s="1" t="s">
        <v>4432</v>
      </c>
      <c r="G528" s="1" t="s">
        <v>997</v>
      </c>
      <c r="H528" s="1"/>
      <c r="I528" s="1" t="s">
        <v>990</v>
      </c>
      <c r="L528" t="s">
        <v>14</v>
      </c>
    </row>
    <row r="529" spans="1:12" ht="28.8" hidden="1" x14ac:dyDescent="0.3">
      <c r="A529">
        <v>1286</v>
      </c>
      <c r="B529" t="s">
        <v>65</v>
      </c>
      <c r="C529" t="s">
        <v>998</v>
      </c>
      <c r="D529">
        <v>296634</v>
      </c>
      <c r="E529" s="1" t="s">
        <v>3011</v>
      </c>
      <c r="F529" s="1" t="s">
        <v>4433</v>
      </c>
      <c r="G529" s="1" t="s">
        <v>999</v>
      </c>
      <c r="H529" s="1"/>
      <c r="I529" s="1" t="s">
        <v>990</v>
      </c>
      <c r="L529" t="s">
        <v>17</v>
      </c>
    </row>
    <row r="530" spans="1:12" ht="28.8" hidden="1" x14ac:dyDescent="0.3">
      <c r="A530">
        <v>156</v>
      </c>
      <c r="B530" t="s">
        <v>329</v>
      </c>
      <c r="C530" t="s">
        <v>363</v>
      </c>
      <c r="D530">
        <v>294501</v>
      </c>
      <c r="E530" s="1" t="s">
        <v>3012</v>
      </c>
      <c r="F530" s="1" t="s">
        <v>4434</v>
      </c>
      <c r="G530" s="1" t="s">
        <v>1000</v>
      </c>
      <c r="H530" s="1"/>
      <c r="I530" s="1" t="s">
        <v>990</v>
      </c>
      <c r="L530" t="s">
        <v>35</v>
      </c>
    </row>
    <row r="531" spans="1:12" ht="28.8" hidden="1" x14ac:dyDescent="0.3">
      <c r="A531">
        <v>2258</v>
      </c>
      <c r="B531" t="s">
        <v>11</v>
      </c>
      <c r="C531" t="s">
        <v>1001</v>
      </c>
      <c r="D531">
        <v>295219</v>
      </c>
      <c r="E531" s="1" t="s">
        <v>3013</v>
      </c>
      <c r="F531" s="1" t="s">
        <v>4435</v>
      </c>
      <c r="G531" s="1" t="s">
        <v>1002</v>
      </c>
      <c r="H531" s="1"/>
      <c r="I531" s="1" t="s">
        <v>990</v>
      </c>
      <c r="L531" t="s">
        <v>14</v>
      </c>
    </row>
    <row r="532" spans="1:12" ht="28.8" hidden="1" x14ac:dyDescent="0.3">
      <c r="A532">
        <v>342</v>
      </c>
      <c r="B532" t="s">
        <v>162</v>
      </c>
      <c r="C532" t="s">
        <v>1003</v>
      </c>
      <c r="D532">
        <v>294063</v>
      </c>
      <c r="E532" s="1" t="s">
        <v>3014</v>
      </c>
      <c r="F532" s="1" t="s">
        <v>4436</v>
      </c>
      <c r="G532" s="1" t="s">
        <v>1004</v>
      </c>
      <c r="H532" s="1"/>
      <c r="I532" s="1" t="s">
        <v>990</v>
      </c>
      <c r="L532" t="s">
        <v>17</v>
      </c>
    </row>
    <row r="533" spans="1:12" ht="43.2" hidden="1" x14ac:dyDescent="0.3">
      <c r="A533">
        <v>662</v>
      </c>
      <c r="B533" t="s">
        <v>571</v>
      </c>
      <c r="C533" t="s">
        <v>572</v>
      </c>
      <c r="D533">
        <v>297199</v>
      </c>
      <c r="E533" s="1" t="s">
        <v>3015</v>
      </c>
      <c r="F533" s="1" t="s">
        <v>4437</v>
      </c>
      <c r="G533" s="1" t="s">
        <v>1005</v>
      </c>
      <c r="H533" s="1"/>
      <c r="I533" s="1" t="s">
        <v>990</v>
      </c>
      <c r="L533" t="s">
        <v>17</v>
      </c>
    </row>
    <row r="534" spans="1:12" ht="72" hidden="1" x14ac:dyDescent="0.3">
      <c r="A534">
        <v>265</v>
      </c>
      <c r="B534" t="s">
        <v>58</v>
      </c>
      <c r="C534" t="s">
        <v>1006</v>
      </c>
      <c r="D534">
        <v>294259</v>
      </c>
      <c r="E534" s="1" t="s">
        <v>3016</v>
      </c>
      <c r="F534" s="1" t="s">
        <v>4438</v>
      </c>
      <c r="G534" s="1" t="s">
        <v>1007</v>
      </c>
      <c r="H534" s="1"/>
      <c r="I534" s="1" t="s">
        <v>1008</v>
      </c>
      <c r="L534" t="s">
        <v>35</v>
      </c>
    </row>
    <row r="535" spans="1:12" ht="43.2" hidden="1" x14ac:dyDescent="0.3">
      <c r="A535">
        <v>694</v>
      </c>
      <c r="B535" t="s">
        <v>72</v>
      </c>
      <c r="C535" t="s">
        <v>1009</v>
      </c>
      <c r="D535">
        <v>297122</v>
      </c>
      <c r="E535" s="1" t="s">
        <v>3017</v>
      </c>
      <c r="F535" s="1" t="s">
        <v>4439</v>
      </c>
      <c r="G535" s="1" t="s">
        <v>1010</v>
      </c>
      <c r="H535" s="1"/>
      <c r="I535" s="1" t="s">
        <v>1008</v>
      </c>
      <c r="L535" t="s">
        <v>35</v>
      </c>
    </row>
    <row r="536" spans="1:12" ht="57.6" hidden="1" x14ac:dyDescent="0.3">
      <c r="A536">
        <v>980</v>
      </c>
      <c r="B536" t="s">
        <v>735</v>
      </c>
      <c r="C536" t="s">
        <v>736</v>
      </c>
      <c r="D536">
        <v>296801</v>
      </c>
      <c r="E536" s="1" t="s">
        <v>3018</v>
      </c>
      <c r="F536" s="1" t="s">
        <v>4440</v>
      </c>
      <c r="G536" s="1" t="s">
        <v>1011</v>
      </c>
      <c r="H536" s="1"/>
      <c r="I536" s="1" t="s">
        <v>1008</v>
      </c>
      <c r="L536" t="s">
        <v>35</v>
      </c>
    </row>
    <row r="537" spans="1:12" ht="28.8" hidden="1" x14ac:dyDescent="0.3">
      <c r="A537">
        <v>542</v>
      </c>
      <c r="B537" t="s">
        <v>906</v>
      </c>
      <c r="C537" t="s">
        <v>907</v>
      </c>
      <c r="D537">
        <v>297478</v>
      </c>
      <c r="E537" s="1" t="s">
        <v>3019</v>
      </c>
      <c r="F537" s="1" t="s">
        <v>4441</v>
      </c>
      <c r="G537" s="1" t="s">
        <v>1012</v>
      </c>
      <c r="H537" s="1"/>
      <c r="I537" s="1" t="s">
        <v>1008</v>
      </c>
      <c r="L537" t="s">
        <v>35</v>
      </c>
    </row>
    <row r="538" spans="1:12" ht="28.8" hidden="1" x14ac:dyDescent="0.3">
      <c r="A538">
        <v>1130</v>
      </c>
      <c r="B538" t="s">
        <v>504</v>
      </c>
      <c r="C538" t="s">
        <v>1013</v>
      </c>
      <c r="D538">
        <v>297144</v>
      </c>
      <c r="E538" s="1" t="s">
        <v>3020</v>
      </c>
      <c r="F538" s="1" t="s">
        <v>4442</v>
      </c>
      <c r="G538" s="1" t="s">
        <v>1014</v>
      </c>
      <c r="H538" s="1"/>
      <c r="I538" s="1" t="s">
        <v>1008</v>
      </c>
      <c r="L538" t="s">
        <v>35</v>
      </c>
    </row>
    <row r="539" spans="1:12" ht="43.2" hidden="1" x14ac:dyDescent="0.3">
      <c r="A539">
        <v>2621</v>
      </c>
      <c r="B539" t="s">
        <v>886</v>
      </c>
      <c r="C539" t="s">
        <v>1015</v>
      </c>
      <c r="D539">
        <v>293429</v>
      </c>
      <c r="E539" s="1" t="s">
        <v>3021</v>
      </c>
      <c r="F539" s="1" t="s">
        <v>4443</v>
      </c>
      <c r="G539" s="1" t="s">
        <v>1016</v>
      </c>
      <c r="H539" s="1"/>
      <c r="I539" s="1" t="s">
        <v>1008</v>
      </c>
      <c r="L539" t="s">
        <v>145</v>
      </c>
    </row>
    <row r="540" spans="1:12" ht="43.2" hidden="1" x14ac:dyDescent="0.3">
      <c r="A540">
        <v>1131</v>
      </c>
      <c r="B540" t="s">
        <v>504</v>
      </c>
      <c r="C540" t="s">
        <v>1013</v>
      </c>
      <c r="D540">
        <v>297143</v>
      </c>
      <c r="E540" s="1" t="s">
        <v>3022</v>
      </c>
      <c r="F540" s="1" t="s">
        <v>4444</v>
      </c>
      <c r="G540" s="1" t="s">
        <v>1017</v>
      </c>
      <c r="H540" s="1"/>
      <c r="I540" s="1" t="s">
        <v>1008</v>
      </c>
      <c r="L540" t="s">
        <v>35</v>
      </c>
    </row>
    <row r="541" spans="1:12" ht="43.2" hidden="1" x14ac:dyDescent="0.3">
      <c r="A541">
        <v>347</v>
      </c>
      <c r="B541" t="s">
        <v>209</v>
      </c>
      <c r="C541" t="s">
        <v>1018</v>
      </c>
      <c r="D541">
        <v>294053</v>
      </c>
      <c r="E541" s="1" t="s">
        <v>3023</v>
      </c>
      <c r="F541" s="1" t="s">
        <v>4445</v>
      </c>
      <c r="G541" s="1" t="s">
        <v>1019</v>
      </c>
      <c r="H541" s="1"/>
      <c r="I541" s="1" t="s">
        <v>1008</v>
      </c>
      <c r="L541" t="s">
        <v>17</v>
      </c>
    </row>
    <row r="542" spans="1:12" ht="28.8" hidden="1" x14ac:dyDescent="0.3">
      <c r="A542">
        <v>20748</v>
      </c>
      <c r="B542" t="s">
        <v>375</v>
      </c>
      <c r="D542">
        <v>295868</v>
      </c>
      <c r="E542" s="1" t="s">
        <v>3024</v>
      </c>
      <c r="F542" s="1" t="s">
        <v>4446</v>
      </c>
      <c r="G542" s="1" t="s">
        <v>1020</v>
      </c>
      <c r="H542" s="1"/>
      <c r="I542" s="1" t="s">
        <v>1021</v>
      </c>
      <c r="L542" t="s">
        <v>35</v>
      </c>
    </row>
    <row r="543" spans="1:12" ht="43.2" hidden="1" x14ac:dyDescent="0.3">
      <c r="A543">
        <v>2005</v>
      </c>
      <c r="B543" t="s">
        <v>36</v>
      </c>
      <c r="C543" t="s">
        <v>37</v>
      </c>
      <c r="D543">
        <v>294975</v>
      </c>
      <c r="E543" s="1" t="s">
        <v>3025</v>
      </c>
      <c r="F543" s="1" t="s">
        <v>4447</v>
      </c>
      <c r="G543" s="1" t="s">
        <v>1022</v>
      </c>
      <c r="H543" s="1"/>
      <c r="I543" s="1" t="s">
        <v>1021</v>
      </c>
      <c r="L543" t="s">
        <v>35</v>
      </c>
    </row>
    <row r="544" spans="1:12" ht="43.2" hidden="1" x14ac:dyDescent="0.3">
      <c r="A544">
        <v>875</v>
      </c>
      <c r="B544" t="s">
        <v>36</v>
      </c>
      <c r="C544" t="s">
        <v>86</v>
      </c>
      <c r="D544">
        <v>297016</v>
      </c>
      <c r="E544" s="1" t="s">
        <v>3026</v>
      </c>
      <c r="F544" s="1" t="s">
        <v>4448</v>
      </c>
      <c r="G544" s="1" t="s">
        <v>1023</v>
      </c>
      <c r="H544" s="1"/>
      <c r="I544" s="1" t="s">
        <v>1021</v>
      </c>
      <c r="L544" t="s">
        <v>35</v>
      </c>
    </row>
    <row r="545" spans="1:12" ht="28.8" hidden="1" x14ac:dyDescent="0.3">
      <c r="A545">
        <v>509</v>
      </c>
      <c r="B545" t="s">
        <v>329</v>
      </c>
      <c r="C545" t="s">
        <v>1024</v>
      </c>
      <c r="D545">
        <v>297488</v>
      </c>
      <c r="E545" s="1" t="s">
        <v>3027</v>
      </c>
      <c r="F545" s="1" t="s">
        <v>4449</v>
      </c>
      <c r="G545" s="1" t="s">
        <v>1025</v>
      </c>
      <c r="H545" s="1"/>
      <c r="I545" s="1" t="s">
        <v>1021</v>
      </c>
      <c r="L545" t="s">
        <v>35</v>
      </c>
    </row>
    <row r="546" spans="1:12" ht="43.2" hidden="1" x14ac:dyDescent="0.3">
      <c r="A546">
        <v>2155</v>
      </c>
      <c r="B546" t="s">
        <v>159</v>
      </c>
      <c r="C546" t="s">
        <v>1026</v>
      </c>
      <c r="D546">
        <v>295118</v>
      </c>
      <c r="E546" s="1" t="s">
        <v>3028</v>
      </c>
      <c r="F546" s="1" t="s">
        <v>4450</v>
      </c>
      <c r="G546" s="1" t="s">
        <v>1027</v>
      </c>
      <c r="H546" s="1"/>
      <c r="I546" s="1" t="s">
        <v>1021</v>
      </c>
      <c r="L546" t="s">
        <v>17</v>
      </c>
    </row>
    <row r="547" spans="1:12" ht="28.8" hidden="1" x14ac:dyDescent="0.3">
      <c r="A547">
        <v>1690</v>
      </c>
      <c r="B547" t="s">
        <v>142</v>
      </c>
      <c r="C547" t="s">
        <v>1028</v>
      </c>
      <c r="D547">
        <v>296825</v>
      </c>
      <c r="E547" s="1" t="s">
        <v>3029</v>
      </c>
      <c r="F547" s="1" t="s">
        <v>4451</v>
      </c>
      <c r="G547" s="1" t="s">
        <v>1029</v>
      </c>
      <c r="H547" s="1"/>
      <c r="I547" s="1" t="s">
        <v>1021</v>
      </c>
      <c r="L547" t="s">
        <v>145</v>
      </c>
    </row>
    <row r="548" spans="1:12" ht="28.8" hidden="1" x14ac:dyDescent="0.3">
      <c r="A548">
        <v>2698</v>
      </c>
      <c r="B548" t="s">
        <v>225</v>
      </c>
      <c r="C548" t="s">
        <v>226</v>
      </c>
      <c r="D548">
        <v>293506</v>
      </c>
      <c r="E548" s="1" t="s">
        <v>3030</v>
      </c>
      <c r="F548" s="1" t="s">
        <v>4452</v>
      </c>
      <c r="G548" s="1" t="s">
        <v>1030</v>
      </c>
      <c r="H548" s="1"/>
      <c r="I548" s="1" t="s">
        <v>1021</v>
      </c>
      <c r="L548" t="s">
        <v>145</v>
      </c>
    </row>
    <row r="549" spans="1:12" ht="43.2" hidden="1" x14ac:dyDescent="0.3">
      <c r="A549">
        <v>928</v>
      </c>
      <c r="B549" t="s">
        <v>329</v>
      </c>
      <c r="C549" t="s">
        <v>501</v>
      </c>
      <c r="D549">
        <v>297298</v>
      </c>
      <c r="E549" s="1" t="s">
        <v>3031</v>
      </c>
      <c r="F549" s="1" t="s">
        <v>4453</v>
      </c>
      <c r="G549" s="1" t="s">
        <v>1031</v>
      </c>
      <c r="H549" s="1"/>
      <c r="I549" s="1" t="s">
        <v>1021</v>
      </c>
      <c r="L549" t="s">
        <v>35</v>
      </c>
    </row>
    <row r="550" spans="1:12" ht="28.8" hidden="1" x14ac:dyDescent="0.3">
      <c r="A550">
        <v>323</v>
      </c>
      <c r="B550" t="s">
        <v>110</v>
      </c>
      <c r="C550" t="s">
        <v>1032</v>
      </c>
      <c r="D550">
        <v>294127</v>
      </c>
      <c r="E550" s="1" t="s">
        <v>3032</v>
      </c>
      <c r="F550" s="1" t="s">
        <v>4454</v>
      </c>
      <c r="G550" s="1" t="s">
        <v>1033</v>
      </c>
      <c r="H550" s="1"/>
      <c r="I550" s="1" t="s">
        <v>1021</v>
      </c>
      <c r="L550" t="s">
        <v>17</v>
      </c>
    </row>
    <row r="551" spans="1:12" ht="43.2" hidden="1" x14ac:dyDescent="0.3">
      <c r="A551">
        <v>391</v>
      </c>
      <c r="B551" t="s">
        <v>110</v>
      </c>
      <c r="C551" t="s">
        <v>1034</v>
      </c>
      <c r="D551">
        <v>294869</v>
      </c>
      <c r="E551" s="1" t="s">
        <v>3033</v>
      </c>
      <c r="F551" s="1" t="s">
        <v>4455</v>
      </c>
      <c r="G551" s="1" t="s">
        <v>1035</v>
      </c>
      <c r="H551" s="1"/>
      <c r="I551" s="1" t="s">
        <v>1021</v>
      </c>
      <c r="L551" t="s">
        <v>17</v>
      </c>
    </row>
    <row r="552" spans="1:12" ht="28.8" hidden="1" x14ac:dyDescent="0.3">
      <c r="A552">
        <v>19511</v>
      </c>
      <c r="B552" t="s">
        <v>1036</v>
      </c>
      <c r="C552" t="s">
        <v>1037</v>
      </c>
      <c r="D552">
        <v>296999</v>
      </c>
      <c r="E552" s="1" t="s">
        <v>3034</v>
      </c>
      <c r="F552" s="1" t="s">
        <v>4456</v>
      </c>
      <c r="G552" s="1" t="s">
        <v>1038</v>
      </c>
      <c r="H552" s="1"/>
      <c r="I552" s="1" t="s">
        <v>1021</v>
      </c>
      <c r="L552" t="s">
        <v>17</v>
      </c>
    </row>
    <row r="553" spans="1:12" ht="43.2" hidden="1" x14ac:dyDescent="0.3">
      <c r="A553">
        <v>898</v>
      </c>
      <c r="B553" t="s">
        <v>329</v>
      </c>
      <c r="C553" t="s">
        <v>501</v>
      </c>
      <c r="D553">
        <v>296811</v>
      </c>
      <c r="E553" s="1" t="s">
        <v>3035</v>
      </c>
      <c r="F553" s="1" t="s">
        <v>4457</v>
      </c>
      <c r="G553" s="1" t="s">
        <v>1039</v>
      </c>
      <c r="H553" s="1"/>
      <c r="I553" s="1" t="s">
        <v>1040</v>
      </c>
      <c r="L553" t="s">
        <v>35</v>
      </c>
    </row>
    <row r="554" spans="1:12" ht="28.8" hidden="1" x14ac:dyDescent="0.3">
      <c r="A554">
        <v>80</v>
      </c>
      <c r="B554" t="s">
        <v>802</v>
      </c>
      <c r="C554" t="s">
        <v>1041</v>
      </c>
      <c r="D554">
        <v>294576</v>
      </c>
      <c r="E554" s="1" t="s">
        <v>3036</v>
      </c>
      <c r="F554" s="1" t="s">
        <v>4458</v>
      </c>
      <c r="G554" s="1" t="s">
        <v>1042</v>
      </c>
      <c r="H554" s="1"/>
      <c r="I554" s="1" t="s">
        <v>1040</v>
      </c>
      <c r="L554" t="s">
        <v>481</v>
      </c>
    </row>
    <row r="555" spans="1:12" ht="43.2" x14ac:dyDescent="0.3">
      <c r="A555">
        <v>139</v>
      </c>
      <c r="B555" t="s">
        <v>79</v>
      </c>
      <c r="C555" t="s">
        <v>80</v>
      </c>
      <c r="D555">
        <v>294518</v>
      </c>
      <c r="E555" s="1" t="s">
        <v>3037</v>
      </c>
      <c r="F555" s="1" t="s">
        <v>4459</v>
      </c>
      <c r="G555" s="1" t="s">
        <v>1043</v>
      </c>
      <c r="H555" s="1"/>
      <c r="I555" s="1" t="s">
        <v>1040</v>
      </c>
      <c r="L555" t="s">
        <v>14</v>
      </c>
    </row>
    <row r="556" spans="1:12" ht="43.2" hidden="1" x14ac:dyDescent="0.3">
      <c r="A556">
        <v>124</v>
      </c>
      <c r="B556" t="s">
        <v>72</v>
      </c>
      <c r="C556" t="s">
        <v>1044</v>
      </c>
      <c r="D556">
        <v>294533</v>
      </c>
      <c r="E556" s="1" t="s">
        <v>3038</v>
      </c>
      <c r="F556" s="1" t="s">
        <v>4460</v>
      </c>
      <c r="G556" s="1" t="s">
        <v>1045</v>
      </c>
      <c r="H556" s="1"/>
      <c r="I556" s="1" t="s">
        <v>1040</v>
      </c>
      <c r="L556" t="s">
        <v>35</v>
      </c>
    </row>
    <row r="557" spans="1:12" ht="43.2" hidden="1" x14ac:dyDescent="0.3">
      <c r="A557">
        <v>725</v>
      </c>
      <c r="B557" t="s">
        <v>579</v>
      </c>
      <c r="C557" t="s">
        <v>1046</v>
      </c>
      <c r="D557">
        <v>297103</v>
      </c>
      <c r="E557" s="1" t="s">
        <v>3039</v>
      </c>
      <c r="F557" s="1" t="s">
        <v>4461</v>
      </c>
      <c r="G557" s="1" t="s">
        <v>1047</v>
      </c>
      <c r="H557" s="1"/>
      <c r="I557" s="1" t="s">
        <v>1040</v>
      </c>
      <c r="L557" t="s">
        <v>17</v>
      </c>
    </row>
    <row r="558" spans="1:12" ht="28.8" hidden="1" x14ac:dyDescent="0.3">
      <c r="A558">
        <v>1498</v>
      </c>
      <c r="B558" t="s">
        <v>159</v>
      </c>
      <c r="C558" t="s">
        <v>1048</v>
      </c>
      <c r="D558">
        <v>296471</v>
      </c>
      <c r="E558" s="1" t="s">
        <v>3040</v>
      </c>
      <c r="F558" s="1" t="s">
        <v>4462</v>
      </c>
      <c r="G558" s="1" t="s">
        <v>1049</v>
      </c>
      <c r="H558" s="1"/>
      <c r="I558" s="1" t="s">
        <v>1040</v>
      </c>
      <c r="L558" t="s">
        <v>17</v>
      </c>
    </row>
    <row r="559" spans="1:12" ht="57.6" hidden="1" x14ac:dyDescent="0.3">
      <c r="A559">
        <v>2002</v>
      </c>
      <c r="B559" t="s">
        <v>36</v>
      </c>
      <c r="C559" t="s">
        <v>604</v>
      </c>
      <c r="D559">
        <v>294972</v>
      </c>
      <c r="E559" s="1" t="s">
        <v>3041</v>
      </c>
      <c r="F559" s="1" t="s">
        <v>4463</v>
      </c>
      <c r="G559" s="1" t="s">
        <v>1050</v>
      </c>
      <c r="H559" s="1"/>
      <c r="I559" s="1" t="s">
        <v>1040</v>
      </c>
      <c r="L559" t="s">
        <v>35</v>
      </c>
    </row>
    <row r="560" spans="1:12" ht="28.8" hidden="1" x14ac:dyDescent="0.3">
      <c r="A560">
        <v>1094</v>
      </c>
      <c r="B560" t="s">
        <v>72</v>
      </c>
      <c r="C560" t="s">
        <v>73</v>
      </c>
      <c r="D560">
        <v>296716</v>
      </c>
      <c r="E560" s="1" t="s">
        <v>3042</v>
      </c>
      <c r="F560" s="1" t="s">
        <v>4464</v>
      </c>
      <c r="G560" s="1" t="s">
        <v>1051</v>
      </c>
      <c r="H560" s="1"/>
      <c r="I560" s="1" t="s">
        <v>1040</v>
      </c>
      <c r="L560" t="s">
        <v>35</v>
      </c>
    </row>
    <row r="561" spans="1:12" ht="28.8" hidden="1" x14ac:dyDescent="0.3">
      <c r="A561">
        <v>691</v>
      </c>
      <c r="B561" t="s">
        <v>369</v>
      </c>
      <c r="C561" t="s">
        <v>1052</v>
      </c>
      <c r="D561">
        <v>297124</v>
      </c>
      <c r="E561" s="1" t="s">
        <v>3043</v>
      </c>
      <c r="F561" s="1" t="s">
        <v>4465</v>
      </c>
      <c r="G561" s="1" t="s">
        <v>1053</v>
      </c>
      <c r="H561" s="1"/>
      <c r="I561" s="1" t="s">
        <v>1040</v>
      </c>
      <c r="L561" t="s">
        <v>17</v>
      </c>
    </row>
    <row r="562" spans="1:12" ht="43.2" hidden="1" x14ac:dyDescent="0.3">
      <c r="A562">
        <v>327</v>
      </c>
      <c r="B562" t="s">
        <v>231</v>
      </c>
      <c r="C562" t="s">
        <v>1054</v>
      </c>
      <c r="D562">
        <v>294115</v>
      </c>
      <c r="E562" s="1" t="s">
        <v>3044</v>
      </c>
      <c r="F562" s="1" t="s">
        <v>4466</v>
      </c>
      <c r="G562" s="1" t="s">
        <v>1055</v>
      </c>
      <c r="H562" s="1"/>
      <c r="I562" s="1" t="s">
        <v>1040</v>
      </c>
      <c r="L562" t="s">
        <v>17</v>
      </c>
    </row>
    <row r="563" spans="1:12" ht="43.2" hidden="1" x14ac:dyDescent="0.3">
      <c r="A563">
        <v>589</v>
      </c>
      <c r="B563" t="s">
        <v>1056</v>
      </c>
      <c r="C563" t="s">
        <v>1057</v>
      </c>
      <c r="D563">
        <v>297272</v>
      </c>
      <c r="E563" s="1" t="s">
        <v>3045</v>
      </c>
      <c r="F563" s="1" t="s">
        <v>4467</v>
      </c>
      <c r="G563" s="1" t="s">
        <v>1058</v>
      </c>
      <c r="H563" s="1"/>
      <c r="I563" s="1" t="s">
        <v>1040</v>
      </c>
      <c r="L563" t="s">
        <v>17</v>
      </c>
    </row>
    <row r="564" spans="1:12" ht="43.2" hidden="1" x14ac:dyDescent="0.3">
      <c r="A564">
        <v>20364</v>
      </c>
      <c r="B564" t="s">
        <v>317</v>
      </c>
      <c r="C564" t="s">
        <v>1059</v>
      </c>
      <c r="D564">
        <v>296066</v>
      </c>
      <c r="E564" s="1" t="s">
        <v>3046</v>
      </c>
      <c r="F564" s="1" t="s">
        <v>4468</v>
      </c>
      <c r="G564" s="1" t="s">
        <v>1060</v>
      </c>
      <c r="H564" s="1"/>
      <c r="I564" s="1" t="s">
        <v>1061</v>
      </c>
      <c r="L564" t="s">
        <v>35</v>
      </c>
    </row>
    <row r="565" spans="1:12" ht="57.6" hidden="1" x14ac:dyDescent="0.3">
      <c r="A565">
        <v>23853</v>
      </c>
      <c r="B565" t="s">
        <v>1062</v>
      </c>
      <c r="C565" t="s">
        <v>1063</v>
      </c>
      <c r="D565">
        <v>295558</v>
      </c>
      <c r="E565" s="1" t="s">
        <v>3047</v>
      </c>
      <c r="F565" s="1" t="s">
        <v>4469</v>
      </c>
      <c r="G565" s="1" t="s">
        <v>1064</v>
      </c>
      <c r="H565" s="1"/>
      <c r="I565" s="1" t="s">
        <v>1061</v>
      </c>
      <c r="L565" t="s">
        <v>35</v>
      </c>
    </row>
    <row r="566" spans="1:12" ht="28.8" hidden="1" x14ac:dyDescent="0.3">
      <c r="A566">
        <v>29</v>
      </c>
      <c r="B566" t="s">
        <v>15</v>
      </c>
      <c r="C566" t="s">
        <v>196</v>
      </c>
      <c r="D566">
        <v>294627</v>
      </c>
      <c r="E566" s="1" t="s">
        <v>3048</v>
      </c>
      <c r="F566" s="1" t="s">
        <v>4470</v>
      </c>
      <c r="G566" s="1" t="s">
        <v>1065</v>
      </c>
      <c r="H566" s="1"/>
      <c r="I566" s="1" t="s">
        <v>1061</v>
      </c>
      <c r="L566" t="s">
        <v>17</v>
      </c>
    </row>
    <row r="567" spans="1:12" ht="28.8" hidden="1" x14ac:dyDescent="0.3">
      <c r="A567">
        <v>58</v>
      </c>
      <c r="B567" t="s">
        <v>906</v>
      </c>
      <c r="C567" t="s">
        <v>955</v>
      </c>
      <c r="D567">
        <v>294598</v>
      </c>
      <c r="E567" s="1" t="s">
        <v>3049</v>
      </c>
      <c r="F567" s="1" t="s">
        <v>4471</v>
      </c>
      <c r="G567" s="1" t="s">
        <v>1066</v>
      </c>
      <c r="H567" s="1"/>
      <c r="I567" s="1" t="s">
        <v>1061</v>
      </c>
      <c r="L567" t="s">
        <v>35</v>
      </c>
    </row>
    <row r="568" spans="1:12" ht="28.8" hidden="1" x14ac:dyDescent="0.3">
      <c r="A568">
        <v>723</v>
      </c>
      <c r="B568" t="s">
        <v>11</v>
      </c>
      <c r="C568" t="s">
        <v>1067</v>
      </c>
      <c r="D568">
        <v>297105</v>
      </c>
      <c r="E568" s="1" t="s">
        <v>3050</v>
      </c>
      <c r="F568" s="1" t="s">
        <v>4472</v>
      </c>
      <c r="G568" s="1" t="s">
        <v>1068</v>
      </c>
      <c r="H568" s="1"/>
      <c r="I568" s="1" t="s">
        <v>1061</v>
      </c>
      <c r="L568" t="s">
        <v>14</v>
      </c>
    </row>
    <row r="569" spans="1:12" ht="28.8" hidden="1" x14ac:dyDescent="0.3">
      <c r="A569">
        <v>874</v>
      </c>
      <c r="B569" t="s">
        <v>36</v>
      </c>
      <c r="C569" t="s">
        <v>1069</v>
      </c>
      <c r="D569">
        <v>297017</v>
      </c>
      <c r="E569" s="1" t="s">
        <v>3051</v>
      </c>
      <c r="F569" s="1" t="s">
        <v>4473</v>
      </c>
      <c r="G569" s="1" t="s">
        <v>1070</v>
      </c>
      <c r="H569" s="1"/>
      <c r="I569" s="1" t="s">
        <v>1061</v>
      </c>
      <c r="L569" t="s">
        <v>35</v>
      </c>
    </row>
    <row r="570" spans="1:12" ht="28.8" hidden="1" x14ac:dyDescent="0.3">
      <c r="A570">
        <v>834</v>
      </c>
      <c r="B570" t="s">
        <v>75</v>
      </c>
      <c r="C570" t="s">
        <v>1071</v>
      </c>
      <c r="D570">
        <v>297514</v>
      </c>
      <c r="E570" s="1" t="s">
        <v>3052</v>
      </c>
      <c r="F570" s="1" t="s">
        <v>4474</v>
      </c>
      <c r="G570" s="1" t="s">
        <v>1072</v>
      </c>
      <c r="H570" s="1"/>
      <c r="I570" s="1" t="s">
        <v>1061</v>
      </c>
      <c r="L570" t="s">
        <v>78</v>
      </c>
    </row>
    <row r="571" spans="1:12" ht="43.2" hidden="1" x14ac:dyDescent="0.3">
      <c r="A571">
        <v>451</v>
      </c>
      <c r="B571" t="s">
        <v>58</v>
      </c>
      <c r="C571" t="s">
        <v>1073</v>
      </c>
      <c r="D571">
        <v>294779</v>
      </c>
      <c r="E571" s="1" t="s">
        <v>3053</v>
      </c>
      <c r="F571" s="1" t="s">
        <v>4475</v>
      </c>
      <c r="G571" s="1" t="s">
        <v>1074</v>
      </c>
      <c r="H571" s="1"/>
      <c r="I571" s="1" t="s">
        <v>1061</v>
      </c>
      <c r="L571" t="s">
        <v>35</v>
      </c>
    </row>
    <row r="572" spans="1:12" ht="43.2" hidden="1" x14ac:dyDescent="0.3">
      <c r="A572">
        <v>1177</v>
      </c>
      <c r="B572" t="s">
        <v>33</v>
      </c>
      <c r="C572" t="s">
        <v>33</v>
      </c>
      <c r="D572">
        <v>297648</v>
      </c>
      <c r="E572" s="1" t="s">
        <v>3054</v>
      </c>
      <c r="F572" s="1" t="s">
        <v>4476</v>
      </c>
      <c r="G572" s="1" t="s">
        <v>1075</v>
      </c>
      <c r="H572" s="1"/>
      <c r="I572" s="1" t="s">
        <v>1061</v>
      </c>
      <c r="L572" t="s">
        <v>35</v>
      </c>
    </row>
    <row r="573" spans="1:12" ht="57.6" hidden="1" x14ac:dyDescent="0.3">
      <c r="A573">
        <v>14296</v>
      </c>
      <c r="B573" t="s">
        <v>1076</v>
      </c>
      <c r="C573" t="s">
        <v>1077</v>
      </c>
      <c r="D573">
        <v>293750</v>
      </c>
      <c r="E573" s="1" t="s">
        <v>3055</v>
      </c>
      <c r="F573" s="1" t="s">
        <v>4477</v>
      </c>
      <c r="G573" s="1" t="s">
        <v>1078</v>
      </c>
      <c r="H573" s="1"/>
      <c r="I573" s="1" t="s">
        <v>1061</v>
      </c>
      <c r="L573" t="s">
        <v>17</v>
      </c>
    </row>
    <row r="574" spans="1:12" ht="28.8" hidden="1" x14ac:dyDescent="0.3">
      <c r="A574">
        <v>554</v>
      </c>
      <c r="B574" t="s">
        <v>369</v>
      </c>
      <c r="C574" t="s">
        <v>1079</v>
      </c>
      <c r="D574">
        <v>297392</v>
      </c>
      <c r="E574" s="1" t="s">
        <v>3056</v>
      </c>
      <c r="F574" s="1" t="s">
        <v>4478</v>
      </c>
      <c r="G574" s="1" t="s">
        <v>1080</v>
      </c>
      <c r="H574" s="1"/>
      <c r="I574" s="1" t="s">
        <v>1061</v>
      </c>
      <c r="L574" t="s">
        <v>17</v>
      </c>
    </row>
    <row r="575" spans="1:12" ht="43.2" hidden="1" x14ac:dyDescent="0.3">
      <c r="A575">
        <v>2009</v>
      </c>
      <c r="B575" t="s">
        <v>36</v>
      </c>
      <c r="C575" t="s">
        <v>780</v>
      </c>
      <c r="D575">
        <v>294979</v>
      </c>
      <c r="E575" s="1" t="s">
        <v>3057</v>
      </c>
      <c r="F575" s="1" t="s">
        <v>4479</v>
      </c>
      <c r="G575" s="1" t="s">
        <v>1081</v>
      </c>
      <c r="H575" s="1"/>
      <c r="I575" s="1" t="s">
        <v>1061</v>
      </c>
      <c r="L575" t="s">
        <v>35</v>
      </c>
    </row>
    <row r="576" spans="1:12" ht="28.8" hidden="1" x14ac:dyDescent="0.3">
      <c r="A576">
        <v>1111</v>
      </c>
      <c r="B576" t="s">
        <v>72</v>
      </c>
      <c r="C576" t="s">
        <v>1082</v>
      </c>
      <c r="D576">
        <v>297163</v>
      </c>
      <c r="E576" s="1" t="s">
        <v>3058</v>
      </c>
      <c r="F576" s="1" t="s">
        <v>4480</v>
      </c>
      <c r="G576" s="1" t="s">
        <v>1083</v>
      </c>
      <c r="H576" s="1"/>
      <c r="I576" s="1" t="s">
        <v>1061</v>
      </c>
      <c r="L576" t="s">
        <v>35</v>
      </c>
    </row>
    <row r="577" spans="1:12" ht="28.8" hidden="1" x14ac:dyDescent="0.3">
      <c r="A577">
        <v>493</v>
      </c>
      <c r="B577" t="s">
        <v>294</v>
      </c>
      <c r="C577" t="s">
        <v>1084</v>
      </c>
      <c r="D577">
        <v>297512</v>
      </c>
      <c r="E577" s="1" t="s">
        <v>3059</v>
      </c>
      <c r="F577" s="1" t="s">
        <v>4481</v>
      </c>
      <c r="G577" s="1" t="s">
        <v>1085</v>
      </c>
      <c r="H577" s="1"/>
      <c r="I577" s="1" t="s">
        <v>1061</v>
      </c>
      <c r="L577" t="s">
        <v>17</v>
      </c>
    </row>
    <row r="578" spans="1:12" ht="28.8" hidden="1" x14ac:dyDescent="0.3">
      <c r="A578">
        <v>1053</v>
      </c>
      <c r="B578" t="s">
        <v>72</v>
      </c>
      <c r="C578" t="s">
        <v>1086</v>
      </c>
      <c r="D578">
        <v>296752</v>
      </c>
      <c r="E578" s="1" t="s">
        <v>3060</v>
      </c>
      <c r="F578" s="1" t="s">
        <v>4482</v>
      </c>
      <c r="G578" s="1" t="s">
        <v>1087</v>
      </c>
      <c r="H578" s="1"/>
      <c r="I578" s="1" t="s">
        <v>1088</v>
      </c>
      <c r="L578" t="s">
        <v>35</v>
      </c>
    </row>
    <row r="579" spans="1:12" ht="28.8" hidden="1" x14ac:dyDescent="0.3">
      <c r="A579">
        <v>1124</v>
      </c>
      <c r="B579" t="s">
        <v>504</v>
      </c>
      <c r="C579" t="s">
        <v>1089</v>
      </c>
      <c r="D579">
        <v>297150</v>
      </c>
      <c r="E579" s="1" t="s">
        <v>3061</v>
      </c>
      <c r="F579" s="1" t="s">
        <v>4483</v>
      </c>
      <c r="G579" s="1" t="s">
        <v>1090</v>
      </c>
      <c r="H579" s="1"/>
      <c r="I579" s="1" t="s">
        <v>1088</v>
      </c>
      <c r="L579" t="s">
        <v>35</v>
      </c>
    </row>
    <row r="580" spans="1:12" ht="43.2" hidden="1" x14ac:dyDescent="0.3">
      <c r="A580">
        <v>426</v>
      </c>
      <c r="B580" t="s">
        <v>58</v>
      </c>
      <c r="C580" t="s">
        <v>1091</v>
      </c>
      <c r="D580">
        <v>294833</v>
      </c>
      <c r="E580" s="1" t="s">
        <v>3062</v>
      </c>
      <c r="F580" s="1" t="s">
        <v>4484</v>
      </c>
      <c r="G580" s="1" t="s">
        <v>1092</v>
      </c>
      <c r="H580" s="1"/>
      <c r="I580" s="1" t="s">
        <v>1088</v>
      </c>
      <c r="L580" t="s">
        <v>35</v>
      </c>
    </row>
    <row r="581" spans="1:12" ht="28.8" hidden="1" x14ac:dyDescent="0.3">
      <c r="A581">
        <v>647</v>
      </c>
      <c r="B581" t="s">
        <v>369</v>
      </c>
      <c r="C581" t="s">
        <v>769</v>
      </c>
      <c r="D581">
        <v>297214</v>
      </c>
      <c r="E581" s="1" t="s">
        <v>3063</v>
      </c>
      <c r="F581" s="1" t="s">
        <v>4485</v>
      </c>
      <c r="G581" s="1" t="s">
        <v>1093</v>
      </c>
      <c r="H581" s="1"/>
      <c r="I581" s="1" t="s">
        <v>1088</v>
      </c>
      <c r="L581" t="s">
        <v>17</v>
      </c>
    </row>
    <row r="582" spans="1:12" ht="28.8" hidden="1" x14ac:dyDescent="0.3">
      <c r="A582">
        <v>1603</v>
      </c>
      <c r="B582" t="s">
        <v>28</v>
      </c>
      <c r="C582" t="s">
        <v>1094</v>
      </c>
      <c r="D582">
        <v>297641</v>
      </c>
      <c r="E582" s="1" t="s">
        <v>3064</v>
      </c>
      <c r="F582" s="1" t="s">
        <v>4486</v>
      </c>
      <c r="G582" s="1" t="s">
        <v>1095</v>
      </c>
      <c r="H582" s="1"/>
      <c r="I582" s="1" t="s">
        <v>1088</v>
      </c>
      <c r="L582" t="s">
        <v>17</v>
      </c>
    </row>
    <row r="583" spans="1:12" ht="28.8" x14ac:dyDescent="0.3">
      <c r="A583">
        <v>512</v>
      </c>
      <c r="B583" t="s">
        <v>79</v>
      </c>
      <c r="C583" t="s">
        <v>830</v>
      </c>
      <c r="D583">
        <v>297463</v>
      </c>
      <c r="E583" s="1" t="s">
        <v>3065</v>
      </c>
      <c r="F583" s="1" t="s">
        <v>4487</v>
      </c>
      <c r="G583" s="1" t="s">
        <v>1096</v>
      </c>
      <c r="H583" s="1"/>
      <c r="I583" s="1" t="s">
        <v>1088</v>
      </c>
      <c r="L583" t="s">
        <v>14</v>
      </c>
    </row>
    <row r="584" spans="1:12" ht="57.6" hidden="1" x14ac:dyDescent="0.3">
      <c r="A584">
        <v>22963</v>
      </c>
      <c r="B584" t="s">
        <v>329</v>
      </c>
      <c r="C584" t="s">
        <v>1097</v>
      </c>
      <c r="D584">
        <v>295447</v>
      </c>
      <c r="E584" s="1" t="s">
        <v>3066</v>
      </c>
      <c r="F584" s="1" t="s">
        <v>4488</v>
      </c>
      <c r="G584" s="1" t="s">
        <v>1098</v>
      </c>
      <c r="H584" s="1"/>
      <c r="I584" s="1" t="s">
        <v>1099</v>
      </c>
      <c r="L584" t="s">
        <v>35</v>
      </c>
    </row>
    <row r="585" spans="1:12" ht="57.6" hidden="1" x14ac:dyDescent="0.3">
      <c r="A585">
        <v>25312</v>
      </c>
      <c r="B585" t="s">
        <v>608</v>
      </c>
      <c r="D585">
        <v>295514</v>
      </c>
      <c r="E585" s="1" t="s">
        <v>3067</v>
      </c>
      <c r="F585" s="1" t="s">
        <v>4489</v>
      </c>
      <c r="G585" s="1" t="s">
        <v>1100</v>
      </c>
      <c r="H585" s="1"/>
      <c r="I585" s="1" t="s">
        <v>1099</v>
      </c>
      <c r="L585" t="s">
        <v>35</v>
      </c>
    </row>
    <row r="586" spans="1:12" ht="28.8" hidden="1" x14ac:dyDescent="0.3">
      <c r="A586">
        <v>434</v>
      </c>
      <c r="B586" t="s">
        <v>165</v>
      </c>
      <c r="C586" t="s">
        <v>901</v>
      </c>
      <c r="D586">
        <v>294816</v>
      </c>
      <c r="E586" s="1" t="s">
        <v>3068</v>
      </c>
      <c r="F586" s="1" t="s">
        <v>4490</v>
      </c>
      <c r="G586" s="1" t="s">
        <v>1101</v>
      </c>
      <c r="H586" s="1"/>
      <c r="I586" s="1" t="s">
        <v>1099</v>
      </c>
      <c r="L586" t="s">
        <v>35</v>
      </c>
    </row>
    <row r="587" spans="1:12" ht="28.8" hidden="1" x14ac:dyDescent="0.3">
      <c r="A587">
        <v>24794</v>
      </c>
      <c r="B587" t="s">
        <v>36</v>
      </c>
      <c r="C587" t="s">
        <v>457</v>
      </c>
      <c r="D587">
        <v>293144</v>
      </c>
      <c r="E587" s="1" t="s">
        <v>3069</v>
      </c>
      <c r="F587" s="1" t="s">
        <v>4491</v>
      </c>
      <c r="G587" s="1" t="s">
        <v>1102</v>
      </c>
      <c r="H587" s="1"/>
      <c r="I587" s="1" t="s">
        <v>1099</v>
      </c>
      <c r="L587" t="s">
        <v>35</v>
      </c>
    </row>
    <row r="588" spans="1:12" ht="28.8" hidden="1" x14ac:dyDescent="0.3">
      <c r="A588">
        <v>154</v>
      </c>
      <c r="B588" t="s">
        <v>11</v>
      </c>
      <c r="C588" t="s">
        <v>1103</v>
      </c>
      <c r="D588">
        <v>294503</v>
      </c>
      <c r="E588" s="1" t="s">
        <v>3070</v>
      </c>
      <c r="F588" s="1" t="s">
        <v>4492</v>
      </c>
      <c r="G588" s="1" t="s">
        <v>1104</v>
      </c>
      <c r="H588" s="1"/>
      <c r="I588" s="1" t="s">
        <v>1099</v>
      </c>
      <c r="L588" t="s">
        <v>14</v>
      </c>
    </row>
    <row r="589" spans="1:12" ht="57.6" hidden="1" x14ac:dyDescent="0.3">
      <c r="A589">
        <v>14331</v>
      </c>
      <c r="B589" t="s">
        <v>11</v>
      </c>
      <c r="C589" t="s">
        <v>234</v>
      </c>
      <c r="D589">
        <v>293778</v>
      </c>
      <c r="E589" s="1" t="s">
        <v>3071</v>
      </c>
      <c r="F589" s="1" t="s">
        <v>4493</v>
      </c>
      <c r="G589" s="1" t="s">
        <v>1105</v>
      </c>
      <c r="H589" s="1"/>
      <c r="I589" s="1" t="s">
        <v>1099</v>
      </c>
      <c r="L589" t="s">
        <v>14</v>
      </c>
    </row>
    <row r="590" spans="1:12" ht="43.2" hidden="1" x14ac:dyDescent="0.3">
      <c r="A590">
        <v>518</v>
      </c>
      <c r="B590" t="s">
        <v>110</v>
      </c>
      <c r="C590" t="s">
        <v>1106</v>
      </c>
      <c r="D590">
        <v>297455</v>
      </c>
      <c r="E590" s="1" t="s">
        <v>3072</v>
      </c>
      <c r="F590" s="1" t="s">
        <v>4494</v>
      </c>
      <c r="G590" s="1" t="s">
        <v>1107</v>
      </c>
      <c r="H590" s="1"/>
      <c r="I590" s="1" t="s">
        <v>1099</v>
      </c>
      <c r="L590" t="s">
        <v>17</v>
      </c>
    </row>
    <row r="591" spans="1:12" ht="28.8" hidden="1" x14ac:dyDescent="0.3">
      <c r="A591">
        <v>622</v>
      </c>
      <c r="B591" t="s">
        <v>65</v>
      </c>
      <c r="C591" t="s">
        <v>1108</v>
      </c>
      <c r="D591">
        <v>297239</v>
      </c>
      <c r="E591" s="1" t="s">
        <v>3073</v>
      </c>
      <c r="F591" s="1" t="s">
        <v>4495</v>
      </c>
      <c r="G591" s="1" t="s">
        <v>1109</v>
      </c>
      <c r="H591" s="1"/>
      <c r="I591" s="1" t="s">
        <v>1099</v>
      </c>
      <c r="L591" t="s">
        <v>17</v>
      </c>
    </row>
    <row r="592" spans="1:12" ht="28.8" hidden="1" x14ac:dyDescent="0.3">
      <c r="A592">
        <v>872</v>
      </c>
      <c r="B592" t="s">
        <v>36</v>
      </c>
      <c r="C592" t="s">
        <v>37</v>
      </c>
      <c r="D592">
        <v>297019</v>
      </c>
      <c r="E592" s="1" t="s">
        <v>3074</v>
      </c>
      <c r="F592" s="1" t="s">
        <v>4496</v>
      </c>
      <c r="G592" s="1" t="s">
        <v>1110</v>
      </c>
      <c r="H592" s="1"/>
      <c r="I592" s="1" t="s">
        <v>1111</v>
      </c>
      <c r="L592" t="s">
        <v>35</v>
      </c>
    </row>
    <row r="593" spans="1:12" ht="28.8" hidden="1" x14ac:dyDescent="0.3">
      <c r="A593">
        <v>878</v>
      </c>
      <c r="B593" t="s">
        <v>36</v>
      </c>
      <c r="C593" t="s">
        <v>1112</v>
      </c>
      <c r="D593">
        <v>297013</v>
      </c>
      <c r="E593" s="1" t="s">
        <v>3075</v>
      </c>
      <c r="F593" s="1" t="s">
        <v>4497</v>
      </c>
      <c r="G593" s="1" t="s">
        <v>1113</v>
      </c>
      <c r="H593" s="1"/>
      <c r="I593" s="1" t="s">
        <v>1111</v>
      </c>
      <c r="L593" t="s">
        <v>35</v>
      </c>
    </row>
    <row r="594" spans="1:12" ht="43.2" hidden="1" x14ac:dyDescent="0.3">
      <c r="A594">
        <v>810</v>
      </c>
      <c r="B594" t="s">
        <v>11</v>
      </c>
      <c r="C594" t="s">
        <v>1114</v>
      </c>
      <c r="D594">
        <v>297601</v>
      </c>
      <c r="E594" s="1" t="s">
        <v>3076</v>
      </c>
      <c r="F594" s="1" t="s">
        <v>4498</v>
      </c>
      <c r="G594" s="1" t="s">
        <v>1115</v>
      </c>
      <c r="H594" s="1"/>
      <c r="I594" s="1" t="s">
        <v>1111</v>
      </c>
      <c r="L594" t="s">
        <v>14</v>
      </c>
    </row>
    <row r="595" spans="1:12" ht="28.8" hidden="1" x14ac:dyDescent="0.3">
      <c r="A595">
        <v>1406</v>
      </c>
      <c r="B595" t="s">
        <v>294</v>
      </c>
      <c r="C595" t="s">
        <v>1116</v>
      </c>
      <c r="D595">
        <v>296557</v>
      </c>
      <c r="E595" s="1" t="s">
        <v>3077</v>
      </c>
      <c r="F595" s="1" t="s">
        <v>4499</v>
      </c>
      <c r="G595" s="1" t="s">
        <v>1117</v>
      </c>
      <c r="H595" s="1"/>
      <c r="I595" s="1" t="s">
        <v>1111</v>
      </c>
      <c r="L595" t="s">
        <v>17</v>
      </c>
    </row>
    <row r="596" spans="1:12" ht="43.2" hidden="1" x14ac:dyDescent="0.3">
      <c r="A596">
        <v>1105</v>
      </c>
      <c r="B596" t="s">
        <v>72</v>
      </c>
      <c r="C596" t="s">
        <v>73</v>
      </c>
      <c r="D596">
        <v>297169</v>
      </c>
      <c r="E596" s="1" t="s">
        <v>3078</v>
      </c>
      <c r="F596" s="1" t="s">
        <v>4500</v>
      </c>
      <c r="G596" s="1" t="s">
        <v>1118</v>
      </c>
      <c r="H596" s="1"/>
      <c r="I596" s="1" t="s">
        <v>1111</v>
      </c>
      <c r="L596" t="s">
        <v>35</v>
      </c>
    </row>
    <row r="597" spans="1:12" ht="28.8" hidden="1" x14ac:dyDescent="0.3">
      <c r="A597">
        <v>147</v>
      </c>
      <c r="B597" t="s">
        <v>811</v>
      </c>
      <c r="C597" t="s">
        <v>1119</v>
      </c>
      <c r="D597">
        <v>294510</v>
      </c>
      <c r="E597" s="1" t="s">
        <v>3079</v>
      </c>
      <c r="F597" s="1" t="s">
        <v>4501</v>
      </c>
      <c r="G597" s="1" t="s">
        <v>1120</v>
      </c>
      <c r="H597" s="1"/>
      <c r="I597" s="1" t="s">
        <v>1111</v>
      </c>
      <c r="L597" t="s">
        <v>17</v>
      </c>
    </row>
    <row r="598" spans="1:12" ht="28.8" x14ac:dyDescent="0.3">
      <c r="A598">
        <v>1756</v>
      </c>
      <c r="B598" t="s">
        <v>79</v>
      </c>
      <c r="C598" t="s">
        <v>1121</v>
      </c>
      <c r="D598">
        <v>296894</v>
      </c>
      <c r="E598" s="1" t="s">
        <v>3080</v>
      </c>
      <c r="F598" s="1" t="s">
        <v>4502</v>
      </c>
      <c r="G598" s="1" t="s">
        <v>1122</v>
      </c>
      <c r="H598" s="1"/>
      <c r="I598" s="1" t="s">
        <v>1111</v>
      </c>
      <c r="L598" t="s">
        <v>14</v>
      </c>
    </row>
    <row r="599" spans="1:12" ht="43.2" hidden="1" x14ac:dyDescent="0.3">
      <c r="A599">
        <v>2231</v>
      </c>
      <c r="B599" t="s">
        <v>1123</v>
      </c>
      <c r="C599" t="s">
        <v>1124</v>
      </c>
      <c r="D599">
        <v>295192</v>
      </c>
      <c r="E599" s="1" t="s">
        <v>3081</v>
      </c>
      <c r="F599" s="1" t="s">
        <v>4503</v>
      </c>
      <c r="G599" s="1" t="s">
        <v>1125</v>
      </c>
      <c r="H599" s="1"/>
      <c r="I599" s="1" t="s">
        <v>1111</v>
      </c>
      <c r="L599" t="s">
        <v>35</v>
      </c>
    </row>
    <row r="600" spans="1:12" ht="28.8" hidden="1" x14ac:dyDescent="0.3">
      <c r="A600">
        <v>1476</v>
      </c>
      <c r="B600" t="s">
        <v>547</v>
      </c>
      <c r="C600" t="s">
        <v>1126</v>
      </c>
      <c r="D600">
        <v>296408</v>
      </c>
      <c r="E600" s="1" t="s">
        <v>3082</v>
      </c>
      <c r="F600" s="1" t="s">
        <v>4504</v>
      </c>
      <c r="G600" s="1" t="s">
        <v>1127</v>
      </c>
      <c r="H600" s="1"/>
      <c r="I600" s="1" t="s">
        <v>1111</v>
      </c>
      <c r="L600" t="s">
        <v>17</v>
      </c>
    </row>
    <row r="601" spans="1:12" ht="28.8" hidden="1" x14ac:dyDescent="0.3">
      <c r="A601">
        <v>506</v>
      </c>
      <c r="B601" t="s">
        <v>478</v>
      </c>
      <c r="C601" t="s">
        <v>1128</v>
      </c>
      <c r="D601">
        <v>297493</v>
      </c>
      <c r="E601" s="1" t="s">
        <v>3083</v>
      </c>
      <c r="F601" s="1" t="s">
        <v>4505</v>
      </c>
      <c r="G601" s="1" t="s">
        <v>1129</v>
      </c>
      <c r="H601" s="1"/>
      <c r="I601" s="1" t="s">
        <v>1111</v>
      </c>
      <c r="L601" t="s">
        <v>481</v>
      </c>
    </row>
    <row r="602" spans="1:12" ht="43.2" hidden="1" x14ac:dyDescent="0.3">
      <c r="A602">
        <v>1271</v>
      </c>
      <c r="B602" t="s">
        <v>231</v>
      </c>
      <c r="C602" t="s">
        <v>584</v>
      </c>
      <c r="D602">
        <v>296649</v>
      </c>
      <c r="E602" s="1" t="s">
        <v>3084</v>
      </c>
      <c r="F602" s="1" t="s">
        <v>4506</v>
      </c>
      <c r="G602" s="1" t="s">
        <v>1130</v>
      </c>
      <c r="H602" s="1"/>
      <c r="I602" s="1" t="s">
        <v>1131</v>
      </c>
      <c r="L602" t="s">
        <v>17</v>
      </c>
    </row>
    <row r="603" spans="1:12" ht="43.2" hidden="1" x14ac:dyDescent="0.3">
      <c r="A603">
        <v>24365</v>
      </c>
      <c r="B603" t="s">
        <v>375</v>
      </c>
      <c r="C603" t="s">
        <v>1132</v>
      </c>
      <c r="D603">
        <v>295319</v>
      </c>
      <c r="E603" s="1" t="s">
        <v>3085</v>
      </c>
      <c r="F603" s="1" t="s">
        <v>4507</v>
      </c>
      <c r="G603" s="1" t="s">
        <v>1133</v>
      </c>
      <c r="H603" s="1"/>
      <c r="I603" s="1" t="s">
        <v>1131</v>
      </c>
      <c r="L603" t="s">
        <v>35</v>
      </c>
    </row>
    <row r="604" spans="1:12" ht="28.8" hidden="1" x14ac:dyDescent="0.3">
      <c r="A604">
        <v>42</v>
      </c>
      <c r="B604" t="s">
        <v>15</v>
      </c>
      <c r="C604" t="s">
        <v>1134</v>
      </c>
      <c r="D604">
        <v>294614</v>
      </c>
      <c r="E604" s="1" t="s">
        <v>3086</v>
      </c>
      <c r="F604" s="1" t="s">
        <v>4508</v>
      </c>
      <c r="G604" s="1" t="s">
        <v>1135</v>
      </c>
      <c r="H604" s="1"/>
      <c r="I604" s="1" t="s">
        <v>1131</v>
      </c>
      <c r="L604" t="s">
        <v>17</v>
      </c>
    </row>
    <row r="605" spans="1:12" ht="43.2" x14ac:dyDescent="0.3">
      <c r="A605">
        <v>100</v>
      </c>
      <c r="B605" t="s">
        <v>79</v>
      </c>
      <c r="C605" t="s">
        <v>482</v>
      </c>
      <c r="D605">
        <v>294556</v>
      </c>
      <c r="E605" s="1" t="s">
        <v>3087</v>
      </c>
      <c r="F605" s="1" t="s">
        <v>4509</v>
      </c>
      <c r="G605" s="1" t="s">
        <v>1136</v>
      </c>
      <c r="H605" s="1"/>
      <c r="I605" s="1" t="s">
        <v>1131</v>
      </c>
      <c r="L605" t="s">
        <v>14</v>
      </c>
    </row>
    <row r="606" spans="1:12" ht="28.8" hidden="1" x14ac:dyDescent="0.3">
      <c r="A606">
        <v>118</v>
      </c>
      <c r="B606" t="s">
        <v>451</v>
      </c>
      <c r="C606" t="s">
        <v>1137</v>
      </c>
      <c r="D606">
        <v>294538</v>
      </c>
      <c r="E606" s="1" t="s">
        <v>3088</v>
      </c>
      <c r="F606" s="1" t="s">
        <v>4510</v>
      </c>
      <c r="G606" s="1" t="s">
        <v>1138</v>
      </c>
      <c r="H606" s="1"/>
      <c r="I606" s="1" t="s">
        <v>1131</v>
      </c>
      <c r="L606" t="s">
        <v>35</v>
      </c>
    </row>
    <row r="607" spans="1:12" ht="28.8" hidden="1" x14ac:dyDescent="0.3">
      <c r="A607">
        <v>876</v>
      </c>
      <c r="B607" t="s">
        <v>36</v>
      </c>
      <c r="C607" t="s">
        <v>86</v>
      </c>
      <c r="D607">
        <v>297015</v>
      </c>
      <c r="E607" s="1" t="s">
        <v>3089</v>
      </c>
      <c r="F607" s="1" t="s">
        <v>4511</v>
      </c>
      <c r="G607" s="1" t="s">
        <v>1139</v>
      </c>
      <c r="H607" s="1"/>
      <c r="I607" s="1" t="s">
        <v>1131</v>
      </c>
      <c r="L607" t="s">
        <v>35</v>
      </c>
    </row>
    <row r="608" spans="1:12" ht="28.8" hidden="1" x14ac:dyDescent="0.3">
      <c r="A608">
        <v>841</v>
      </c>
      <c r="B608" t="s">
        <v>75</v>
      </c>
      <c r="C608" t="s">
        <v>1140</v>
      </c>
      <c r="D608">
        <v>296821</v>
      </c>
      <c r="E608" s="1" t="s">
        <v>3090</v>
      </c>
      <c r="F608" s="1" t="s">
        <v>4512</v>
      </c>
      <c r="G608" s="1" t="s">
        <v>1141</v>
      </c>
      <c r="H608" s="1"/>
      <c r="I608" s="1" t="s">
        <v>1131</v>
      </c>
      <c r="L608" t="s">
        <v>78</v>
      </c>
    </row>
    <row r="609" spans="1:12" ht="43.2" hidden="1" x14ac:dyDescent="0.3">
      <c r="A609">
        <v>230</v>
      </c>
      <c r="B609" t="s">
        <v>58</v>
      </c>
      <c r="C609" t="s">
        <v>1142</v>
      </c>
      <c r="D609">
        <v>294325</v>
      </c>
      <c r="E609" s="1" t="s">
        <v>3091</v>
      </c>
      <c r="F609" s="1" t="s">
        <v>4513</v>
      </c>
      <c r="G609" s="1" t="s">
        <v>1143</v>
      </c>
      <c r="H609" s="1"/>
      <c r="I609" s="1" t="s">
        <v>1131</v>
      </c>
      <c r="L609" t="s">
        <v>35</v>
      </c>
    </row>
    <row r="610" spans="1:12" ht="57.6" hidden="1" x14ac:dyDescent="0.3">
      <c r="A610">
        <v>15268</v>
      </c>
      <c r="B610" t="s">
        <v>159</v>
      </c>
      <c r="C610" t="s">
        <v>1144</v>
      </c>
      <c r="D610">
        <v>294462</v>
      </c>
      <c r="E610" s="1" t="s">
        <v>3092</v>
      </c>
      <c r="F610" s="1" t="s">
        <v>4514</v>
      </c>
      <c r="G610" s="1" t="s">
        <v>1145</v>
      </c>
      <c r="H610" s="1"/>
      <c r="I610" s="1" t="s">
        <v>1131</v>
      </c>
      <c r="L610" t="s">
        <v>17</v>
      </c>
    </row>
    <row r="611" spans="1:12" ht="57.6" hidden="1" x14ac:dyDescent="0.3">
      <c r="A611">
        <v>25534</v>
      </c>
      <c r="B611" t="s">
        <v>1146</v>
      </c>
      <c r="C611" t="s">
        <v>1147</v>
      </c>
      <c r="D611">
        <v>378434</v>
      </c>
      <c r="E611" s="1" t="s">
        <v>3093</v>
      </c>
      <c r="F611" s="1" t="s">
        <v>4515</v>
      </c>
      <c r="G611" s="1" t="s">
        <v>1148</v>
      </c>
      <c r="H611" s="1"/>
      <c r="I611" s="1" t="s">
        <v>1131</v>
      </c>
      <c r="L611" t="s">
        <v>35</v>
      </c>
    </row>
    <row r="612" spans="1:12" ht="28.8" hidden="1" x14ac:dyDescent="0.3">
      <c r="A612">
        <v>296</v>
      </c>
      <c r="B612" t="s">
        <v>906</v>
      </c>
      <c r="C612" t="s">
        <v>1149</v>
      </c>
      <c r="D612">
        <v>294206</v>
      </c>
      <c r="E612" s="1" t="s">
        <v>3094</v>
      </c>
      <c r="F612" s="1" t="s">
        <v>4516</v>
      </c>
      <c r="G612" s="1" t="s">
        <v>1150</v>
      </c>
      <c r="H612" s="1"/>
      <c r="I612" s="1" t="s">
        <v>1131</v>
      </c>
      <c r="L612" t="s">
        <v>35</v>
      </c>
    </row>
    <row r="613" spans="1:12" ht="28.8" hidden="1" x14ac:dyDescent="0.3">
      <c r="A613">
        <v>302</v>
      </c>
      <c r="B613" t="s">
        <v>329</v>
      </c>
      <c r="C613" t="s">
        <v>363</v>
      </c>
      <c r="D613">
        <v>294191</v>
      </c>
      <c r="E613" s="1" t="s">
        <v>3095</v>
      </c>
      <c r="F613" s="1" t="s">
        <v>4517</v>
      </c>
      <c r="G613" s="1" t="s">
        <v>1151</v>
      </c>
      <c r="H613" s="1"/>
      <c r="I613" s="1" t="s">
        <v>1131</v>
      </c>
      <c r="L613" t="s">
        <v>35</v>
      </c>
    </row>
    <row r="614" spans="1:12" ht="43.2" hidden="1" x14ac:dyDescent="0.3">
      <c r="A614">
        <v>308</v>
      </c>
      <c r="B614" t="s">
        <v>58</v>
      </c>
      <c r="C614" t="s">
        <v>1152</v>
      </c>
      <c r="D614">
        <v>294171</v>
      </c>
      <c r="E614" s="1" t="s">
        <v>3096</v>
      </c>
      <c r="F614" s="1" t="s">
        <v>4518</v>
      </c>
      <c r="G614" s="1" t="s">
        <v>1153</v>
      </c>
      <c r="H614" s="1"/>
      <c r="I614" s="1" t="s">
        <v>1131</v>
      </c>
      <c r="L614" t="s">
        <v>35</v>
      </c>
    </row>
    <row r="615" spans="1:12" ht="43.2" hidden="1" x14ac:dyDescent="0.3">
      <c r="A615">
        <v>319</v>
      </c>
      <c r="B615" t="s">
        <v>15</v>
      </c>
      <c r="C615" t="s">
        <v>1154</v>
      </c>
      <c r="D615">
        <v>294138</v>
      </c>
      <c r="E615" s="1" t="s">
        <v>3097</v>
      </c>
      <c r="F615" s="1" t="s">
        <v>4519</v>
      </c>
      <c r="G615" s="1" t="s">
        <v>1155</v>
      </c>
      <c r="H615" s="1"/>
      <c r="I615" s="1" t="s">
        <v>1131</v>
      </c>
      <c r="L615" t="s">
        <v>17</v>
      </c>
    </row>
    <row r="616" spans="1:12" ht="43.2" hidden="1" x14ac:dyDescent="0.3">
      <c r="A616">
        <v>2181</v>
      </c>
      <c r="B616" t="s">
        <v>655</v>
      </c>
      <c r="C616" t="s">
        <v>1156</v>
      </c>
      <c r="D616">
        <v>295144</v>
      </c>
      <c r="E616" s="1" t="s">
        <v>3098</v>
      </c>
      <c r="F616" s="1" t="s">
        <v>4520</v>
      </c>
      <c r="G616" s="1" t="s">
        <v>1157</v>
      </c>
      <c r="H616" s="1"/>
      <c r="I616" s="1" t="s">
        <v>1131</v>
      </c>
      <c r="L616" t="s">
        <v>35</v>
      </c>
    </row>
    <row r="617" spans="1:12" ht="43.2" hidden="1" x14ac:dyDescent="0.3">
      <c r="A617">
        <v>1127</v>
      </c>
      <c r="B617" t="s">
        <v>504</v>
      </c>
      <c r="C617" t="s">
        <v>1158</v>
      </c>
      <c r="D617">
        <v>297147</v>
      </c>
      <c r="E617" s="1" t="s">
        <v>3099</v>
      </c>
      <c r="F617" s="1" t="s">
        <v>4521</v>
      </c>
      <c r="G617" s="1" t="s">
        <v>1159</v>
      </c>
      <c r="H617" s="1"/>
      <c r="I617" s="1" t="s">
        <v>1131</v>
      </c>
      <c r="L617" t="s">
        <v>35</v>
      </c>
    </row>
    <row r="618" spans="1:12" ht="43.2" hidden="1" x14ac:dyDescent="0.3">
      <c r="A618">
        <v>1129</v>
      </c>
      <c r="B618" t="s">
        <v>504</v>
      </c>
      <c r="C618" t="s">
        <v>1013</v>
      </c>
      <c r="D618">
        <v>297145</v>
      </c>
      <c r="E618" s="1" t="s">
        <v>3100</v>
      </c>
      <c r="F618" s="1" t="s">
        <v>4522</v>
      </c>
      <c r="G618" s="1" t="s">
        <v>1160</v>
      </c>
      <c r="H618" s="1"/>
      <c r="I618" s="1" t="s">
        <v>1131</v>
      </c>
      <c r="L618" t="s">
        <v>35</v>
      </c>
    </row>
    <row r="619" spans="1:12" ht="28.8" hidden="1" x14ac:dyDescent="0.3">
      <c r="A619">
        <v>249</v>
      </c>
      <c r="B619" t="s">
        <v>110</v>
      </c>
      <c r="C619" t="s">
        <v>413</v>
      </c>
      <c r="D619">
        <v>294274</v>
      </c>
      <c r="E619" s="1" t="s">
        <v>3101</v>
      </c>
      <c r="F619" s="1" t="s">
        <v>4523</v>
      </c>
      <c r="G619" s="1" t="s">
        <v>1161</v>
      </c>
      <c r="H619" s="1"/>
      <c r="I619" s="1" t="s">
        <v>1131</v>
      </c>
      <c r="L619" t="s">
        <v>17</v>
      </c>
    </row>
    <row r="620" spans="1:12" ht="28.8" hidden="1" x14ac:dyDescent="0.3">
      <c r="A620">
        <v>894</v>
      </c>
      <c r="B620" t="s">
        <v>53</v>
      </c>
      <c r="C620" t="s">
        <v>54</v>
      </c>
      <c r="D620">
        <v>296993</v>
      </c>
      <c r="E620" s="1" t="s">
        <v>3102</v>
      </c>
      <c r="F620" s="1" t="s">
        <v>4524</v>
      </c>
      <c r="G620" s="1" t="s">
        <v>1162</v>
      </c>
      <c r="H620" s="1"/>
      <c r="I620" s="1" t="s">
        <v>1131</v>
      </c>
      <c r="L620" t="s">
        <v>35</v>
      </c>
    </row>
    <row r="621" spans="1:12" ht="28.8" hidden="1" x14ac:dyDescent="0.3">
      <c r="A621">
        <v>22618</v>
      </c>
      <c r="B621" t="s">
        <v>150</v>
      </c>
      <c r="C621" t="s">
        <v>1163</v>
      </c>
      <c r="D621">
        <v>295796</v>
      </c>
      <c r="E621" s="1" t="s">
        <v>3103</v>
      </c>
      <c r="F621" s="1" t="s">
        <v>4525</v>
      </c>
      <c r="G621" s="1" t="s">
        <v>1164</v>
      </c>
      <c r="H621" s="1"/>
      <c r="I621" s="1" t="s">
        <v>1131</v>
      </c>
      <c r="L621" t="s">
        <v>35</v>
      </c>
    </row>
    <row r="622" spans="1:12" ht="57.6" hidden="1" x14ac:dyDescent="0.3">
      <c r="A622">
        <v>2007</v>
      </c>
      <c r="B622" t="s">
        <v>36</v>
      </c>
      <c r="C622" t="s">
        <v>283</v>
      </c>
      <c r="D622">
        <v>294977</v>
      </c>
      <c r="E622" s="1" t="s">
        <v>3104</v>
      </c>
      <c r="F622" s="1" t="s">
        <v>4526</v>
      </c>
      <c r="G622" s="1" t="s">
        <v>1165</v>
      </c>
      <c r="H622" s="1"/>
      <c r="I622" s="1" t="s">
        <v>1131</v>
      </c>
      <c r="L622" t="s">
        <v>35</v>
      </c>
    </row>
    <row r="623" spans="1:12" ht="28.8" hidden="1" x14ac:dyDescent="0.3">
      <c r="A623">
        <v>436</v>
      </c>
      <c r="B623" t="s">
        <v>165</v>
      </c>
      <c r="C623" t="s">
        <v>166</v>
      </c>
      <c r="D623">
        <v>294811</v>
      </c>
      <c r="E623" s="1" t="s">
        <v>3105</v>
      </c>
      <c r="F623" s="1" t="s">
        <v>4527</v>
      </c>
      <c r="G623" s="1" t="s">
        <v>1166</v>
      </c>
      <c r="H623" s="1"/>
      <c r="I623" s="1" t="s">
        <v>1131</v>
      </c>
      <c r="L623" t="s">
        <v>35</v>
      </c>
    </row>
    <row r="624" spans="1:12" ht="28.8" hidden="1" x14ac:dyDescent="0.3">
      <c r="A624">
        <v>33</v>
      </c>
      <c r="B624" t="s">
        <v>811</v>
      </c>
      <c r="C624" t="s">
        <v>812</v>
      </c>
      <c r="D624">
        <v>294623</v>
      </c>
      <c r="E624" s="1" t="s">
        <v>3106</v>
      </c>
      <c r="F624" s="1" t="s">
        <v>4528</v>
      </c>
      <c r="G624" s="1" t="s">
        <v>1167</v>
      </c>
      <c r="H624" s="1"/>
      <c r="I624" s="1" t="s">
        <v>1131</v>
      </c>
      <c r="L624" t="s">
        <v>17</v>
      </c>
    </row>
    <row r="625" spans="1:12" ht="43.2" hidden="1" x14ac:dyDescent="0.3">
      <c r="A625">
        <v>466</v>
      </c>
      <c r="B625" t="s">
        <v>58</v>
      </c>
      <c r="C625" t="s">
        <v>1168</v>
      </c>
      <c r="D625">
        <v>294737</v>
      </c>
      <c r="E625" s="1" t="s">
        <v>3107</v>
      </c>
      <c r="F625" s="1" t="s">
        <v>4529</v>
      </c>
      <c r="G625" s="1" t="s">
        <v>1169</v>
      </c>
      <c r="H625" s="1"/>
      <c r="I625" s="1" t="s">
        <v>1131</v>
      </c>
      <c r="L625" t="s">
        <v>35</v>
      </c>
    </row>
    <row r="626" spans="1:12" ht="43.2" hidden="1" x14ac:dyDescent="0.3">
      <c r="A626">
        <v>832</v>
      </c>
      <c r="B626" t="s">
        <v>11</v>
      </c>
      <c r="C626" t="s">
        <v>1170</v>
      </c>
      <c r="D626">
        <v>297522</v>
      </c>
      <c r="E626" s="1" t="s">
        <v>3108</v>
      </c>
      <c r="F626" s="1" t="s">
        <v>4530</v>
      </c>
      <c r="G626" s="1" t="s">
        <v>1171</v>
      </c>
      <c r="H626" s="1"/>
      <c r="I626" s="1" t="s">
        <v>1131</v>
      </c>
      <c r="L626" t="s">
        <v>14</v>
      </c>
    </row>
    <row r="627" spans="1:12" ht="43.2" hidden="1" x14ac:dyDescent="0.3">
      <c r="A627">
        <v>471</v>
      </c>
      <c r="B627" t="s">
        <v>58</v>
      </c>
      <c r="C627" t="s">
        <v>146</v>
      </c>
      <c r="D627">
        <v>297633</v>
      </c>
      <c r="E627" s="1" t="s">
        <v>3109</v>
      </c>
      <c r="F627" s="1" t="s">
        <v>4531</v>
      </c>
      <c r="G627" s="1" t="s">
        <v>1172</v>
      </c>
      <c r="H627" s="1"/>
      <c r="I627" s="1" t="s">
        <v>1131</v>
      </c>
      <c r="L627" t="s">
        <v>35</v>
      </c>
    </row>
    <row r="628" spans="1:12" ht="28.8" hidden="1" x14ac:dyDescent="0.3">
      <c r="A628">
        <v>526</v>
      </c>
      <c r="B628" t="s">
        <v>248</v>
      </c>
      <c r="C628" t="s">
        <v>653</v>
      </c>
      <c r="D628">
        <v>297502</v>
      </c>
      <c r="E628" s="1" t="s">
        <v>3110</v>
      </c>
      <c r="F628" s="1" t="s">
        <v>4532</v>
      </c>
      <c r="G628" s="1" t="s">
        <v>1173</v>
      </c>
      <c r="H628" s="1"/>
      <c r="I628" s="1" t="s">
        <v>1131</v>
      </c>
      <c r="L628" t="s">
        <v>145</v>
      </c>
    </row>
    <row r="629" spans="1:12" ht="28.8" hidden="1" x14ac:dyDescent="0.3">
      <c r="A629">
        <v>511</v>
      </c>
      <c r="B629" t="s">
        <v>72</v>
      </c>
      <c r="C629" t="s">
        <v>1174</v>
      </c>
      <c r="D629">
        <v>297483</v>
      </c>
      <c r="E629" s="1" t="s">
        <v>3111</v>
      </c>
      <c r="F629" s="1" t="s">
        <v>4533</v>
      </c>
      <c r="G629" s="1" t="s">
        <v>1175</v>
      </c>
      <c r="H629" s="1"/>
      <c r="I629" s="1" t="s">
        <v>1131</v>
      </c>
      <c r="L629" t="s">
        <v>35</v>
      </c>
    </row>
    <row r="630" spans="1:12" ht="28.8" hidden="1" x14ac:dyDescent="0.3">
      <c r="A630">
        <v>884</v>
      </c>
      <c r="B630" t="s">
        <v>36</v>
      </c>
      <c r="C630" t="s">
        <v>37</v>
      </c>
      <c r="D630">
        <v>297005</v>
      </c>
      <c r="E630" s="1" t="s">
        <v>3112</v>
      </c>
      <c r="F630" s="1" t="s">
        <v>4534</v>
      </c>
      <c r="G630" s="1" t="s">
        <v>1176</v>
      </c>
      <c r="H630" s="1"/>
      <c r="I630" s="1" t="s">
        <v>1131</v>
      </c>
      <c r="L630" t="s">
        <v>35</v>
      </c>
    </row>
    <row r="631" spans="1:12" ht="28.8" hidden="1" x14ac:dyDescent="0.3">
      <c r="A631">
        <v>21813</v>
      </c>
      <c r="B631" t="s">
        <v>159</v>
      </c>
      <c r="C631" t="s">
        <v>1177</v>
      </c>
      <c r="D631">
        <v>295946</v>
      </c>
      <c r="E631" s="1" t="s">
        <v>3113</v>
      </c>
      <c r="F631" s="1" t="s">
        <v>4535</v>
      </c>
      <c r="G631" s="1" t="s">
        <v>1178</v>
      </c>
      <c r="H631" s="1"/>
      <c r="I631" s="1" t="s">
        <v>1131</v>
      </c>
      <c r="L631" t="s">
        <v>17</v>
      </c>
    </row>
    <row r="632" spans="1:12" ht="43.2" hidden="1" x14ac:dyDescent="0.3">
      <c r="A632">
        <v>22108</v>
      </c>
      <c r="B632" t="s">
        <v>11</v>
      </c>
      <c r="C632" t="s">
        <v>256</v>
      </c>
      <c r="D632">
        <v>295821</v>
      </c>
      <c r="E632" s="1" t="s">
        <v>3114</v>
      </c>
      <c r="F632" s="1" t="s">
        <v>4536</v>
      </c>
      <c r="G632" s="1" t="s">
        <v>1179</v>
      </c>
      <c r="H632" s="1"/>
      <c r="I632" s="1" t="s">
        <v>1131</v>
      </c>
      <c r="L632" t="s">
        <v>14</v>
      </c>
    </row>
    <row r="633" spans="1:12" ht="43.2" hidden="1" x14ac:dyDescent="0.3">
      <c r="A633">
        <v>821</v>
      </c>
      <c r="B633" t="s">
        <v>150</v>
      </c>
      <c r="C633" t="s">
        <v>1180</v>
      </c>
      <c r="D633">
        <v>297555</v>
      </c>
      <c r="E633" s="1" t="s">
        <v>3115</v>
      </c>
      <c r="F633" s="1" t="s">
        <v>4537</v>
      </c>
      <c r="G633" s="1" t="s">
        <v>1181</v>
      </c>
      <c r="H633" s="1"/>
      <c r="I633" s="1" t="s">
        <v>1131</v>
      </c>
      <c r="L633" t="s">
        <v>35</v>
      </c>
    </row>
    <row r="634" spans="1:12" ht="28.8" hidden="1" x14ac:dyDescent="0.3">
      <c r="A634">
        <v>596</v>
      </c>
      <c r="B634" t="s">
        <v>110</v>
      </c>
      <c r="C634" t="s">
        <v>1182</v>
      </c>
      <c r="D634">
        <v>297265</v>
      </c>
      <c r="E634" s="1" t="s">
        <v>3116</v>
      </c>
      <c r="F634" s="1" t="s">
        <v>4538</v>
      </c>
      <c r="G634" s="1" t="s">
        <v>1183</v>
      </c>
      <c r="H634" s="1"/>
      <c r="I634" s="1" t="s">
        <v>1131</v>
      </c>
      <c r="L634" t="s">
        <v>17</v>
      </c>
    </row>
    <row r="635" spans="1:12" ht="28.8" hidden="1" x14ac:dyDescent="0.3">
      <c r="A635">
        <v>227</v>
      </c>
      <c r="B635" t="s">
        <v>11</v>
      </c>
      <c r="C635" t="s">
        <v>812</v>
      </c>
      <c r="D635">
        <v>294337</v>
      </c>
      <c r="E635" s="1" t="s">
        <v>3117</v>
      </c>
      <c r="F635" s="1" t="s">
        <v>4539</v>
      </c>
      <c r="G635" s="1" t="s">
        <v>1184</v>
      </c>
      <c r="H635" s="1"/>
      <c r="I635" s="1" t="s">
        <v>1131</v>
      </c>
      <c r="L635" t="s">
        <v>14</v>
      </c>
    </row>
    <row r="636" spans="1:12" ht="28.8" hidden="1" x14ac:dyDescent="0.3">
      <c r="A636">
        <v>603</v>
      </c>
      <c r="B636" t="s">
        <v>11</v>
      </c>
      <c r="C636" t="s">
        <v>1185</v>
      </c>
      <c r="D636">
        <v>297258</v>
      </c>
      <c r="E636" s="1" t="s">
        <v>3118</v>
      </c>
      <c r="F636" s="1" t="s">
        <v>4540</v>
      </c>
      <c r="G636" s="1" t="s">
        <v>1186</v>
      </c>
      <c r="H636" s="1"/>
      <c r="I636" s="1" t="s">
        <v>1131</v>
      </c>
      <c r="L636" t="s">
        <v>14</v>
      </c>
    </row>
    <row r="637" spans="1:12" ht="28.8" hidden="1" x14ac:dyDescent="0.3">
      <c r="A637">
        <v>1641</v>
      </c>
      <c r="B637" t="s">
        <v>15</v>
      </c>
      <c r="C637" t="s">
        <v>1187</v>
      </c>
      <c r="D637">
        <v>296383</v>
      </c>
      <c r="E637" s="1" t="s">
        <v>3119</v>
      </c>
      <c r="F637" s="1" t="s">
        <v>4541</v>
      </c>
      <c r="G637" s="1" t="s">
        <v>1188</v>
      </c>
      <c r="H637" s="1"/>
      <c r="I637" s="1" t="s">
        <v>1131</v>
      </c>
      <c r="L637" t="s">
        <v>17</v>
      </c>
    </row>
    <row r="638" spans="1:12" ht="43.2" hidden="1" x14ac:dyDescent="0.3">
      <c r="A638">
        <v>19</v>
      </c>
      <c r="B638" t="s">
        <v>225</v>
      </c>
      <c r="C638" t="s">
        <v>1189</v>
      </c>
      <c r="D638">
        <v>294636</v>
      </c>
      <c r="E638" s="1" t="s">
        <v>3120</v>
      </c>
      <c r="F638" s="1" t="s">
        <v>4542</v>
      </c>
      <c r="G638" s="1" t="s">
        <v>1190</v>
      </c>
      <c r="H638" s="1"/>
      <c r="I638" s="1" t="s">
        <v>1131</v>
      </c>
      <c r="L638" t="s">
        <v>145</v>
      </c>
    </row>
    <row r="639" spans="1:12" ht="43.2" hidden="1" x14ac:dyDescent="0.3">
      <c r="A639">
        <v>2700</v>
      </c>
      <c r="B639" t="s">
        <v>441</v>
      </c>
      <c r="C639" t="s">
        <v>1191</v>
      </c>
      <c r="D639">
        <v>293508</v>
      </c>
      <c r="E639" s="1" t="s">
        <v>3121</v>
      </c>
      <c r="F639" s="1" t="s">
        <v>4543</v>
      </c>
      <c r="G639" s="1" t="s">
        <v>1192</v>
      </c>
      <c r="H639" s="1"/>
      <c r="I639" s="1" t="s">
        <v>1131</v>
      </c>
      <c r="L639" t="s">
        <v>145</v>
      </c>
    </row>
    <row r="640" spans="1:12" ht="43.2" hidden="1" x14ac:dyDescent="0.3">
      <c r="A640">
        <v>14755</v>
      </c>
      <c r="B640" t="s">
        <v>369</v>
      </c>
      <c r="C640" t="s">
        <v>431</v>
      </c>
      <c r="D640">
        <v>293896</v>
      </c>
      <c r="E640" s="1" t="s">
        <v>3122</v>
      </c>
      <c r="F640" s="1" t="s">
        <v>4544</v>
      </c>
      <c r="G640" s="1" t="s">
        <v>1193</v>
      </c>
      <c r="H640" s="1"/>
      <c r="I640" s="1" t="s">
        <v>1131</v>
      </c>
      <c r="L640" t="s">
        <v>17</v>
      </c>
    </row>
    <row r="641" spans="1:12" ht="28.8" hidden="1" x14ac:dyDescent="0.3">
      <c r="A641">
        <v>1700</v>
      </c>
      <c r="B641" t="s">
        <v>260</v>
      </c>
      <c r="C641" t="s">
        <v>1194</v>
      </c>
      <c r="D641">
        <v>296834</v>
      </c>
      <c r="E641" s="1" t="s">
        <v>3123</v>
      </c>
      <c r="F641" s="1" t="s">
        <v>4545</v>
      </c>
      <c r="G641" s="1" t="s">
        <v>1195</v>
      </c>
      <c r="H641" s="1"/>
      <c r="I641" s="1" t="s">
        <v>1131</v>
      </c>
      <c r="L641" t="s">
        <v>145</v>
      </c>
    </row>
    <row r="642" spans="1:12" ht="28.8" hidden="1" x14ac:dyDescent="0.3">
      <c r="A642">
        <v>483</v>
      </c>
      <c r="B642" t="s">
        <v>65</v>
      </c>
      <c r="C642" t="s">
        <v>66</v>
      </c>
      <c r="D642">
        <v>297551</v>
      </c>
      <c r="E642" s="1" t="s">
        <v>3124</v>
      </c>
      <c r="F642" s="1" t="s">
        <v>4546</v>
      </c>
      <c r="G642" s="1" t="s">
        <v>1196</v>
      </c>
      <c r="H642" s="1"/>
      <c r="I642" s="1" t="s">
        <v>1131</v>
      </c>
      <c r="L642" t="s">
        <v>17</v>
      </c>
    </row>
    <row r="643" spans="1:12" ht="28.8" hidden="1" x14ac:dyDescent="0.3">
      <c r="A643">
        <v>351</v>
      </c>
      <c r="B643" t="s">
        <v>1197</v>
      </c>
      <c r="C643" t="s">
        <v>1198</v>
      </c>
      <c r="D643">
        <v>294040</v>
      </c>
      <c r="E643" s="1" t="s">
        <v>3125</v>
      </c>
      <c r="F643" s="1" t="s">
        <v>4547</v>
      </c>
      <c r="G643" s="1" t="s">
        <v>1199</v>
      </c>
      <c r="H643" s="1"/>
      <c r="I643" s="1" t="s">
        <v>1131</v>
      </c>
      <c r="L643" t="s">
        <v>17</v>
      </c>
    </row>
    <row r="644" spans="1:12" ht="28.8" hidden="1" x14ac:dyDescent="0.3">
      <c r="A644">
        <v>14336</v>
      </c>
      <c r="B644" t="s">
        <v>294</v>
      </c>
      <c r="C644" t="s">
        <v>295</v>
      </c>
      <c r="D644">
        <v>293783</v>
      </c>
      <c r="E644" s="1" t="s">
        <v>3126</v>
      </c>
      <c r="F644" s="1" t="s">
        <v>4548</v>
      </c>
      <c r="G644" s="1" t="s">
        <v>1200</v>
      </c>
      <c r="H644" s="1"/>
      <c r="I644" s="1" t="s">
        <v>1131</v>
      </c>
      <c r="L644" t="s">
        <v>17</v>
      </c>
    </row>
    <row r="645" spans="1:12" ht="28.8" hidden="1" x14ac:dyDescent="0.3">
      <c r="A645">
        <v>544</v>
      </c>
      <c r="B645" t="s">
        <v>369</v>
      </c>
      <c r="C645" t="s">
        <v>1201</v>
      </c>
      <c r="D645">
        <v>297474</v>
      </c>
      <c r="E645" s="1" t="s">
        <v>3127</v>
      </c>
      <c r="F645" s="1" t="s">
        <v>4549</v>
      </c>
      <c r="G645" s="1" t="s">
        <v>1202</v>
      </c>
      <c r="H645" s="1"/>
      <c r="I645" s="1" t="s">
        <v>1131</v>
      </c>
      <c r="L645" t="s">
        <v>17</v>
      </c>
    </row>
    <row r="646" spans="1:12" ht="28.8" hidden="1" x14ac:dyDescent="0.3">
      <c r="A646">
        <v>2542</v>
      </c>
      <c r="B646" t="s">
        <v>375</v>
      </c>
      <c r="C646" t="s">
        <v>718</v>
      </c>
      <c r="D646">
        <v>293354</v>
      </c>
      <c r="E646" s="1" t="s">
        <v>3128</v>
      </c>
      <c r="F646" s="1" t="s">
        <v>4550</v>
      </c>
      <c r="G646" s="1" t="s">
        <v>1203</v>
      </c>
      <c r="H646" s="1"/>
      <c r="I646" s="1" t="s">
        <v>1131</v>
      </c>
      <c r="L646" t="s">
        <v>35</v>
      </c>
    </row>
    <row r="647" spans="1:12" ht="28.8" hidden="1" x14ac:dyDescent="0.3">
      <c r="A647">
        <v>540</v>
      </c>
      <c r="B647" t="s">
        <v>11</v>
      </c>
      <c r="C647" t="s">
        <v>1204</v>
      </c>
      <c r="D647">
        <v>297480</v>
      </c>
      <c r="E647" s="1" t="s">
        <v>3129</v>
      </c>
      <c r="F647" s="1" t="s">
        <v>4551</v>
      </c>
      <c r="G647" s="1" t="s">
        <v>1205</v>
      </c>
      <c r="H647" s="1"/>
      <c r="I647" s="1" t="s">
        <v>1131</v>
      </c>
      <c r="L647" t="s">
        <v>14</v>
      </c>
    </row>
    <row r="648" spans="1:12" ht="28.8" hidden="1" x14ac:dyDescent="0.3">
      <c r="A648">
        <v>67</v>
      </c>
      <c r="B648" t="s">
        <v>110</v>
      </c>
      <c r="C648" t="s">
        <v>1206</v>
      </c>
      <c r="D648">
        <v>294589</v>
      </c>
      <c r="E648" s="1" t="s">
        <v>3130</v>
      </c>
      <c r="F648" s="1" t="s">
        <v>4552</v>
      </c>
      <c r="G648" s="1" t="s">
        <v>1207</v>
      </c>
      <c r="H648" s="1"/>
      <c r="I648" s="1" t="s">
        <v>1131</v>
      </c>
      <c r="L648" t="s">
        <v>17</v>
      </c>
    </row>
    <row r="649" spans="1:12" ht="28.8" hidden="1" x14ac:dyDescent="0.3">
      <c r="A649">
        <v>1367</v>
      </c>
      <c r="B649" t="s">
        <v>110</v>
      </c>
      <c r="C649" t="s">
        <v>1208</v>
      </c>
      <c r="D649">
        <v>296570</v>
      </c>
      <c r="E649" s="1" t="s">
        <v>3131</v>
      </c>
      <c r="F649" s="1" t="s">
        <v>4553</v>
      </c>
      <c r="G649" s="1" t="s">
        <v>1209</v>
      </c>
      <c r="H649" s="1"/>
      <c r="I649" s="1" t="s">
        <v>1131</v>
      </c>
      <c r="L649" t="s">
        <v>17</v>
      </c>
    </row>
    <row r="650" spans="1:12" ht="43.2" hidden="1" x14ac:dyDescent="0.3">
      <c r="A650">
        <v>1368</v>
      </c>
      <c r="B650" t="s">
        <v>110</v>
      </c>
      <c r="C650" t="s">
        <v>1210</v>
      </c>
      <c r="D650">
        <v>296569</v>
      </c>
      <c r="E650" s="1" t="s">
        <v>3132</v>
      </c>
      <c r="F650" s="1" t="s">
        <v>4554</v>
      </c>
      <c r="G650" s="1" t="s">
        <v>1211</v>
      </c>
      <c r="H650" s="1"/>
      <c r="I650" s="1" t="s">
        <v>1131</v>
      </c>
      <c r="L650" t="s">
        <v>17</v>
      </c>
    </row>
    <row r="651" spans="1:12" ht="28.8" hidden="1" x14ac:dyDescent="0.3">
      <c r="A651">
        <v>373</v>
      </c>
      <c r="B651" t="s">
        <v>65</v>
      </c>
      <c r="C651" t="s">
        <v>1212</v>
      </c>
      <c r="D651">
        <v>293992</v>
      </c>
      <c r="E651" s="1" t="s">
        <v>3133</v>
      </c>
      <c r="F651" s="1" t="s">
        <v>4555</v>
      </c>
      <c r="G651" s="1" t="s">
        <v>1213</v>
      </c>
      <c r="H651" s="1"/>
      <c r="I651" s="1" t="s">
        <v>1131</v>
      </c>
      <c r="L651" t="s">
        <v>17</v>
      </c>
    </row>
    <row r="652" spans="1:12" ht="43.2" hidden="1" x14ac:dyDescent="0.3">
      <c r="A652">
        <v>1866</v>
      </c>
      <c r="B652" t="s">
        <v>11</v>
      </c>
      <c r="C652" t="s">
        <v>1214</v>
      </c>
      <c r="D652">
        <v>294766</v>
      </c>
      <c r="E652" s="1" t="s">
        <v>3134</v>
      </c>
      <c r="F652" s="1" t="s">
        <v>4556</v>
      </c>
      <c r="G652" s="1" t="s">
        <v>1215</v>
      </c>
      <c r="H652" s="1"/>
      <c r="I652" s="1" t="s">
        <v>1131</v>
      </c>
      <c r="L652" t="s">
        <v>14</v>
      </c>
    </row>
    <row r="653" spans="1:12" ht="43.2" hidden="1" x14ac:dyDescent="0.3">
      <c r="A653">
        <v>19822</v>
      </c>
      <c r="B653" t="s">
        <v>11</v>
      </c>
      <c r="C653" t="s">
        <v>1216</v>
      </c>
      <c r="D653">
        <v>295908</v>
      </c>
      <c r="E653" s="1" t="s">
        <v>3135</v>
      </c>
      <c r="F653" s="1" t="s">
        <v>4557</v>
      </c>
      <c r="G653" s="1" t="s">
        <v>1217</v>
      </c>
      <c r="H653" s="1"/>
      <c r="I653" s="1" t="s">
        <v>1131</v>
      </c>
      <c r="L653" t="s">
        <v>14</v>
      </c>
    </row>
    <row r="654" spans="1:12" ht="28.8" hidden="1" x14ac:dyDescent="0.3">
      <c r="A654">
        <v>8</v>
      </c>
      <c r="B654" t="s">
        <v>15</v>
      </c>
      <c r="C654" t="s">
        <v>1218</v>
      </c>
      <c r="D654">
        <v>294646</v>
      </c>
      <c r="E654" s="1" t="s">
        <v>3136</v>
      </c>
      <c r="F654" s="1" t="s">
        <v>4558</v>
      </c>
      <c r="G654" s="1" t="s">
        <v>1219</v>
      </c>
      <c r="H654" s="1"/>
      <c r="I654" s="1" t="s">
        <v>1220</v>
      </c>
      <c r="L654" t="s">
        <v>17</v>
      </c>
    </row>
    <row r="655" spans="1:12" ht="28.8" hidden="1" x14ac:dyDescent="0.3">
      <c r="A655">
        <v>1197</v>
      </c>
      <c r="B655" t="s">
        <v>375</v>
      </c>
      <c r="C655" t="s">
        <v>376</v>
      </c>
      <c r="D655">
        <v>294729</v>
      </c>
      <c r="E655" s="1" t="s">
        <v>3137</v>
      </c>
      <c r="F655" s="1" t="s">
        <v>4559</v>
      </c>
      <c r="G655" s="1" t="s">
        <v>1221</v>
      </c>
      <c r="H655" s="1"/>
      <c r="I655" s="1" t="s">
        <v>1220</v>
      </c>
      <c r="L655" t="s">
        <v>35</v>
      </c>
    </row>
    <row r="656" spans="1:12" ht="43.2" hidden="1" x14ac:dyDescent="0.3">
      <c r="A656">
        <v>2505</v>
      </c>
      <c r="B656" t="s">
        <v>1062</v>
      </c>
      <c r="C656" t="s">
        <v>1222</v>
      </c>
      <c r="D656">
        <v>293318</v>
      </c>
      <c r="E656" s="1" t="s">
        <v>3138</v>
      </c>
      <c r="F656" s="1" t="s">
        <v>4560</v>
      </c>
      <c r="G656" s="1" t="s">
        <v>1223</v>
      </c>
      <c r="H656" s="1"/>
      <c r="I656" s="1" t="s">
        <v>1220</v>
      </c>
      <c r="L656" t="s">
        <v>35</v>
      </c>
    </row>
    <row r="657" spans="1:12" ht="57.6" hidden="1" x14ac:dyDescent="0.3">
      <c r="A657">
        <v>1198</v>
      </c>
      <c r="B657" t="s">
        <v>375</v>
      </c>
      <c r="C657" t="s">
        <v>1224</v>
      </c>
      <c r="D657">
        <v>294731</v>
      </c>
      <c r="E657" s="1" t="s">
        <v>3139</v>
      </c>
      <c r="F657" s="1" t="s">
        <v>4561</v>
      </c>
      <c r="G657" s="1" t="s">
        <v>1225</v>
      </c>
      <c r="H657" s="1"/>
      <c r="I657" s="1" t="s">
        <v>1220</v>
      </c>
      <c r="L657" t="s">
        <v>35</v>
      </c>
    </row>
    <row r="658" spans="1:12" ht="43.2" hidden="1" x14ac:dyDescent="0.3">
      <c r="A658">
        <v>2138</v>
      </c>
      <c r="B658" t="s">
        <v>228</v>
      </c>
      <c r="C658" t="s">
        <v>476</v>
      </c>
      <c r="D658">
        <v>295102</v>
      </c>
      <c r="E658" s="1" t="s">
        <v>3140</v>
      </c>
      <c r="F658" s="1" t="s">
        <v>4562</v>
      </c>
      <c r="G658" s="1" t="s">
        <v>1226</v>
      </c>
      <c r="H658" s="1"/>
      <c r="I658" s="1" t="s">
        <v>1220</v>
      </c>
      <c r="L658" t="s">
        <v>35</v>
      </c>
    </row>
    <row r="659" spans="1:12" ht="28.8" hidden="1" x14ac:dyDescent="0.3">
      <c r="A659">
        <v>1200</v>
      </c>
      <c r="B659" t="s">
        <v>375</v>
      </c>
      <c r="C659" t="s">
        <v>1227</v>
      </c>
      <c r="D659">
        <v>296682</v>
      </c>
      <c r="E659" s="1" t="s">
        <v>3141</v>
      </c>
      <c r="F659" s="1" t="s">
        <v>4563</v>
      </c>
      <c r="G659" s="1" t="s">
        <v>1228</v>
      </c>
      <c r="H659" s="1"/>
      <c r="I659" s="1" t="s">
        <v>1220</v>
      </c>
      <c r="L659" t="s">
        <v>35</v>
      </c>
    </row>
    <row r="660" spans="1:12" ht="28.8" hidden="1" x14ac:dyDescent="0.3">
      <c r="A660">
        <v>24</v>
      </c>
      <c r="B660" t="s">
        <v>811</v>
      </c>
      <c r="C660" t="s">
        <v>1229</v>
      </c>
      <c r="D660">
        <v>294652</v>
      </c>
      <c r="E660" s="1" t="s">
        <v>3142</v>
      </c>
      <c r="F660" s="1" t="s">
        <v>4564</v>
      </c>
      <c r="G660" s="1" t="s">
        <v>1230</v>
      </c>
      <c r="H660" s="1"/>
      <c r="I660" s="1" t="s">
        <v>1220</v>
      </c>
      <c r="L660" t="s">
        <v>17</v>
      </c>
    </row>
    <row r="661" spans="1:12" ht="43.2" hidden="1" x14ac:dyDescent="0.3">
      <c r="A661">
        <v>30</v>
      </c>
      <c r="B661" t="s">
        <v>793</v>
      </c>
      <c r="C661" t="s">
        <v>794</v>
      </c>
      <c r="D661">
        <v>294626</v>
      </c>
      <c r="E661" s="1" t="s">
        <v>3143</v>
      </c>
      <c r="F661" s="1" t="s">
        <v>4565</v>
      </c>
      <c r="G661" s="1" t="s">
        <v>1231</v>
      </c>
      <c r="H661" s="1"/>
      <c r="I661" s="1" t="s">
        <v>1220</v>
      </c>
      <c r="L661" t="s">
        <v>35</v>
      </c>
    </row>
    <row r="662" spans="1:12" ht="43.2" hidden="1" x14ac:dyDescent="0.3">
      <c r="A662">
        <v>838</v>
      </c>
      <c r="B662" t="s">
        <v>75</v>
      </c>
      <c r="C662" t="s">
        <v>1232</v>
      </c>
      <c r="D662">
        <v>296089</v>
      </c>
      <c r="E662" s="1" t="s">
        <v>3144</v>
      </c>
      <c r="F662" s="1" t="s">
        <v>4566</v>
      </c>
      <c r="G662" s="1" t="s">
        <v>1233</v>
      </c>
      <c r="H662" s="1"/>
      <c r="I662" s="1" t="s">
        <v>1220</v>
      </c>
      <c r="L662" t="s">
        <v>78</v>
      </c>
    </row>
    <row r="663" spans="1:12" ht="28.8" hidden="1" x14ac:dyDescent="0.3">
      <c r="A663">
        <v>2006</v>
      </c>
      <c r="B663" t="s">
        <v>36</v>
      </c>
      <c r="C663" t="s">
        <v>396</v>
      </c>
      <c r="D663">
        <v>294976</v>
      </c>
      <c r="E663" s="1" t="s">
        <v>3145</v>
      </c>
      <c r="F663" s="1" t="s">
        <v>4567</v>
      </c>
      <c r="G663" s="1" t="s">
        <v>1234</v>
      </c>
      <c r="H663" s="1"/>
      <c r="I663" s="1" t="s">
        <v>1220</v>
      </c>
      <c r="L663" t="s">
        <v>35</v>
      </c>
    </row>
    <row r="664" spans="1:12" ht="28.8" hidden="1" x14ac:dyDescent="0.3">
      <c r="A664">
        <v>873</v>
      </c>
      <c r="B664" t="s">
        <v>36</v>
      </c>
      <c r="C664" t="s">
        <v>1235</v>
      </c>
      <c r="D664">
        <v>297018</v>
      </c>
      <c r="E664" s="1" t="s">
        <v>3146</v>
      </c>
      <c r="F664" s="1" t="s">
        <v>4568</v>
      </c>
      <c r="G664" s="1" t="s">
        <v>1236</v>
      </c>
      <c r="H664" s="1"/>
      <c r="I664" s="1" t="s">
        <v>1220</v>
      </c>
      <c r="L664" t="s">
        <v>35</v>
      </c>
    </row>
    <row r="665" spans="1:12" ht="28.8" hidden="1" x14ac:dyDescent="0.3">
      <c r="A665">
        <v>2285</v>
      </c>
      <c r="B665" t="s">
        <v>1237</v>
      </c>
      <c r="C665" t="s">
        <v>1238</v>
      </c>
      <c r="D665">
        <v>295245</v>
      </c>
      <c r="E665" s="1" t="s">
        <v>3147</v>
      </c>
      <c r="F665" s="1" t="s">
        <v>4569</v>
      </c>
      <c r="G665" s="1" t="s">
        <v>1239</v>
      </c>
      <c r="H665" s="1"/>
      <c r="I665" s="1" t="s">
        <v>1220</v>
      </c>
      <c r="L665" t="s">
        <v>17</v>
      </c>
    </row>
    <row r="666" spans="1:12" ht="43.2" hidden="1" x14ac:dyDescent="0.3">
      <c r="A666">
        <v>145</v>
      </c>
      <c r="B666" t="s">
        <v>15</v>
      </c>
      <c r="C666" t="s">
        <v>137</v>
      </c>
      <c r="D666">
        <v>294512</v>
      </c>
      <c r="E666" s="1" t="s">
        <v>3148</v>
      </c>
      <c r="F666" s="1" t="s">
        <v>4570</v>
      </c>
      <c r="G666" s="1" t="s">
        <v>1240</v>
      </c>
      <c r="H666" s="1"/>
      <c r="I666" s="1" t="s">
        <v>1220</v>
      </c>
      <c r="L666" t="s">
        <v>17</v>
      </c>
    </row>
    <row r="667" spans="1:12" ht="28.8" hidden="1" x14ac:dyDescent="0.3">
      <c r="A667">
        <v>163</v>
      </c>
      <c r="B667" t="s">
        <v>11</v>
      </c>
      <c r="C667" t="s">
        <v>39</v>
      </c>
      <c r="D667">
        <v>294495</v>
      </c>
      <c r="E667" s="1" t="s">
        <v>3149</v>
      </c>
      <c r="F667" s="1" t="s">
        <v>4571</v>
      </c>
      <c r="G667" s="1" t="s">
        <v>1241</v>
      </c>
      <c r="H667" s="1"/>
      <c r="I667" s="1" t="s">
        <v>1220</v>
      </c>
      <c r="L667" t="s">
        <v>14</v>
      </c>
    </row>
    <row r="668" spans="1:12" ht="43.2" hidden="1" x14ac:dyDescent="0.3">
      <c r="A668">
        <v>244</v>
      </c>
      <c r="B668" t="s">
        <v>58</v>
      </c>
      <c r="C668" t="s">
        <v>1242</v>
      </c>
      <c r="D668">
        <v>294288</v>
      </c>
      <c r="E668" s="1" t="s">
        <v>3150</v>
      </c>
      <c r="F668" s="1" t="s">
        <v>4572</v>
      </c>
      <c r="G668" s="1" t="s">
        <v>1243</v>
      </c>
      <c r="H668" s="1"/>
      <c r="I668" s="1" t="s">
        <v>1220</v>
      </c>
      <c r="L668" t="s">
        <v>35</v>
      </c>
    </row>
    <row r="669" spans="1:12" ht="43.2" hidden="1" x14ac:dyDescent="0.3">
      <c r="A669">
        <v>25731</v>
      </c>
      <c r="B669" t="s">
        <v>329</v>
      </c>
      <c r="C669" t="s">
        <v>1244</v>
      </c>
      <c r="D669">
        <v>295508</v>
      </c>
      <c r="E669" s="1" t="s">
        <v>3151</v>
      </c>
      <c r="F669" s="1" t="s">
        <v>4573</v>
      </c>
      <c r="G669" s="1" t="s">
        <v>1245</v>
      </c>
      <c r="H669" s="1"/>
      <c r="I669" s="1" t="s">
        <v>1220</v>
      </c>
      <c r="L669" t="s">
        <v>35</v>
      </c>
    </row>
    <row r="670" spans="1:12" ht="28.8" hidden="1" x14ac:dyDescent="0.3">
      <c r="A670">
        <v>717</v>
      </c>
      <c r="B670" t="s">
        <v>150</v>
      </c>
      <c r="C670" t="s">
        <v>151</v>
      </c>
      <c r="D670">
        <v>297111</v>
      </c>
      <c r="E670" s="1" t="s">
        <v>3152</v>
      </c>
      <c r="F670" s="1" t="s">
        <v>4574</v>
      </c>
      <c r="G670" s="1" t="s">
        <v>1246</v>
      </c>
      <c r="H670" s="1"/>
      <c r="I670" s="1" t="s">
        <v>1220</v>
      </c>
      <c r="L670" t="s">
        <v>35</v>
      </c>
    </row>
    <row r="671" spans="1:12" ht="28.8" hidden="1" x14ac:dyDescent="0.3">
      <c r="A671">
        <v>14129</v>
      </c>
      <c r="B671" t="s">
        <v>317</v>
      </c>
      <c r="C671" t="s">
        <v>1247</v>
      </c>
      <c r="D671">
        <v>293626</v>
      </c>
      <c r="E671" s="1" t="s">
        <v>3153</v>
      </c>
      <c r="F671" s="1" t="s">
        <v>4575</v>
      </c>
      <c r="G671" s="1" t="s">
        <v>1248</v>
      </c>
      <c r="H671" s="1"/>
      <c r="I671" s="1" t="s">
        <v>1220</v>
      </c>
      <c r="L671" t="s">
        <v>35</v>
      </c>
    </row>
    <row r="672" spans="1:12" ht="28.8" hidden="1" x14ac:dyDescent="0.3">
      <c r="A672">
        <v>236</v>
      </c>
      <c r="B672" t="s">
        <v>320</v>
      </c>
      <c r="C672" t="s">
        <v>566</v>
      </c>
      <c r="D672">
        <v>294307</v>
      </c>
      <c r="E672" s="1" t="s">
        <v>3154</v>
      </c>
      <c r="F672" s="1" t="s">
        <v>4576</v>
      </c>
      <c r="G672" s="1" t="s">
        <v>1249</v>
      </c>
      <c r="H672" s="1"/>
      <c r="I672" s="1" t="s">
        <v>1220</v>
      </c>
      <c r="L672" t="s">
        <v>17</v>
      </c>
    </row>
    <row r="673" spans="1:12" ht="28.8" hidden="1" x14ac:dyDescent="0.3">
      <c r="A673">
        <v>1069</v>
      </c>
      <c r="B673" t="s">
        <v>72</v>
      </c>
      <c r="C673" t="s">
        <v>73</v>
      </c>
      <c r="D673">
        <v>296429</v>
      </c>
      <c r="E673" s="1" t="s">
        <v>3155</v>
      </c>
      <c r="F673" s="1" t="s">
        <v>4577</v>
      </c>
      <c r="G673" s="1" t="s">
        <v>1250</v>
      </c>
      <c r="H673" s="1"/>
      <c r="I673" s="1" t="s">
        <v>1220</v>
      </c>
      <c r="L673" t="s">
        <v>35</v>
      </c>
    </row>
    <row r="674" spans="1:12" ht="28.8" hidden="1" x14ac:dyDescent="0.3">
      <c r="A674">
        <v>326</v>
      </c>
      <c r="B674" t="s">
        <v>58</v>
      </c>
      <c r="C674" t="s">
        <v>1251</v>
      </c>
      <c r="D674">
        <v>294119</v>
      </c>
      <c r="E674" s="1" t="s">
        <v>3156</v>
      </c>
      <c r="F674" s="1" t="s">
        <v>4578</v>
      </c>
      <c r="G674" s="1" t="s">
        <v>1252</v>
      </c>
      <c r="H674" s="1"/>
      <c r="I674" s="1" t="s">
        <v>1220</v>
      </c>
      <c r="L674" t="s">
        <v>35</v>
      </c>
    </row>
    <row r="675" spans="1:12" ht="28.8" hidden="1" x14ac:dyDescent="0.3">
      <c r="A675">
        <v>438</v>
      </c>
      <c r="B675" t="s">
        <v>165</v>
      </c>
      <c r="C675" t="s">
        <v>1253</v>
      </c>
      <c r="D675">
        <v>294808</v>
      </c>
      <c r="E675" s="1" t="s">
        <v>3157</v>
      </c>
      <c r="F675" s="1" t="s">
        <v>4579</v>
      </c>
      <c r="G675" s="1" t="s">
        <v>1254</v>
      </c>
      <c r="H675" s="1"/>
      <c r="I675" s="1" t="s">
        <v>1220</v>
      </c>
      <c r="L675" t="s">
        <v>35</v>
      </c>
    </row>
    <row r="676" spans="1:12" ht="57.6" hidden="1" x14ac:dyDescent="0.3">
      <c r="A676">
        <v>14401</v>
      </c>
      <c r="B676" t="s">
        <v>1036</v>
      </c>
      <c r="C676" t="s">
        <v>1037</v>
      </c>
      <c r="D676">
        <v>293830</v>
      </c>
      <c r="E676" s="1" t="s">
        <v>3158</v>
      </c>
      <c r="F676" s="1" t="s">
        <v>4580</v>
      </c>
      <c r="G676" s="1" t="s">
        <v>1255</v>
      </c>
      <c r="H676" s="1"/>
      <c r="I676" s="1" t="s">
        <v>1220</v>
      </c>
      <c r="L676" t="s">
        <v>17</v>
      </c>
    </row>
    <row r="677" spans="1:12" ht="43.2" hidden="1" x14ac:dyDescent="0.3">
      <c r="A677">
        <v>2290</v>
      </c>
      <c r="B677" t="s">
        <v>11</v>
      </c>
      <c r="C677" t="s">
        <v>1103</v>
      </c>
      <c r="D677">
        <v>295250</v>
      </c>
      <c r="E677" s="1" t="s">
        <v>3159</v>
      </c>
      <c r="F677" s="1" t="s">
        <v>4581</v>
      </c>
      <c r="G677" s="1" t="s">
        <v>1256</v>
      </c>
      <c r="H677" s="1"/>
      <c r="I677" s="1" t="s">
        <v>1220</v>
      </c>
      <c r="L677" t="s">
        <v>14</v>
      </c>
    </row>
    <row r="678" spans="1:12" ht="43.2" hidden="1" x14ac:dyDescent="0.3">
      <c r="A678">
        <v>455</v>
      </c>
      <c r="B678" t="s">
        <v>15</v>
      </c>
      <c r="C678" t="s">
        <v>263</v>
      </c>
      <c r="D678">
        <v>294770</v>
      </c>
      <c r="E678" s="1" t="s">
        <v>3160</v>
      </c>
      <c r="F678" s="1" t="s">
        <v>4582</v>
      </c>
      <c r="G678" s="1" t="s">
        <v>1257</v>
      </c>
      <c r="H678" s="1"/>
      <c r="I678" s="1" t="s">
        <v>1220</v>
      </c>
      <c r="L678" t="s">
        <v>17</v>
      </c>
    </row>
    <row r="679" spans="1:12" ht="43.2" hidden="1" x14ac:dyDescent="0.3">
      <c r="A679">
        <v>15179</v>
      </c>
      <c r="B679" t="s">
        <v>329</v>
      </c>
      <c r="C679" t="s">
        <v>1258</v>
      </c>
      <c r="D679">
        <v>294371</v>
      </c>
      <c r="E679" s="1" t="s">
        <v>3161</v>
      </c>
      <c r="F679" s="1" t="s">
        <v>4583</v>
      </c>
      <c r="G679" s="1" t="s">
        <v>1259</v>
      </c>
      <c r="H679" s="1"/>
      <c r="I679" s="1" t="s">
        <v>1220</v>
      </c>
      <c r="L679" t="s">
        <v>35</v>
      </c>
    </row>
    <row r="680" spans="1:12" ht="43.2" hidden="1" x14ac:dyDescent="0.3">
      <c r="A680">
        <v>20400</v>
      </c>
      <c r="B680" t="s">
        <v>579</v>
      </c>
      <c r="C680" t="s">
        <v>1260</v>
      </c>
      <c r="D680">
        <v>295889</v>
      </c>
      <c r="E680" s="1" t="s">
        <v>3162</v>
      </c>
      <c r="F680" s="1" t="s">
        <v>4584</v>
      </c>
      <c r="G680" s="1" t="s">
        <v>1261</v>
      </c>
      <c r="H680" s="1"/>
      <c r="I680" s="1" t="s">
        <v>1220</v>
      </c>
      <c r="L680" t="s">
        <v>17</v>
      </c>
    </row>
    <row r="681" spans="1:12" ht="28.8" hidden="1" x14ac:dyDescent="0.3">
      <c r="A681">
        <v>2154</v>
      </c>
      <c r="B681" t="s">
        <v>159</v>
      </c>
      <c r="C681" t="s">
        <v>160</v>
      </c>
      <c r="D681">
        <v>295117</v>
      </c>
      <c r="E681" s="1" t="s">
        <v>3163</v>
      </c>
      <c r="F681" s="1" t="s">
        <v>4585</v>
      </c>
      <c r="G681" s="1" t="s">
        <v>1262</v>
      </c>
      <c r="H681" s="1"/>
      <c r="I681" s="1" t="s">
        <v>1220</v>
      </c>
      <c r="L681" t="s">
        <v>17</v>
      </c>
    </row>
    <row r="682" spans="1:12" ht="57.6" hidden="1" x14ac:dyDescent="0.3">
      <c r="A682">
        <v>19588</v>
      </c>
      <c r="B682" t="s">
        <v>228</v>
      </c>
      <c r="C682" t="s">
        <v>1263</v>
      </c>
      <c r="D682">
        <v>295923</v>
      </c>
      <c r="E682" s="1" t="s">
        <v>3164</v>
      </c>
      <c r="F682" s="1" t="s">
        <v>4586</v>
      </c>
      <c r="G682" s="1" t="s">
        <v>1264</v>
      </c>
      <c r="H682" s="1"/>
      <c r="I682" s="1" t="s">
        <v>1220</v>
      </c>
      <c r="L682" t="s">
        <v>35</v>
      </c>
    </row>
    <row r="683" spans="1:12" ht="57.6" hidden="1" x14ac:dyDescent="0.3">
      <c r="A683">
        <v>14975</v>
      </c>
      <c r="B683" t="s">
        <v>317</v>
      </c>
      <c r="C683" t="s">
        <v>318</v>
      </c>
      <c r="D683">
        <v>294135</v>
      </c>
      <c r="E683" s="1" t="s">
        <v>3165</v>
      </c>
      <c r="F683" s="1" t="s">
        <v>4587</v>
      </c>
      <c r="G683" s="1" t="s">
        <v>1265</v>
      </c>
      <c r="H683" s="1"/>
      <c r="I683" s="1" t="s">
        <v>1220</v>
      </c>
      <c r="L683" t="s">
        <v>35</v>
      </c>
    </row>
    <row r="684" spans="1:12" ht="43.2" hidden="1" x14ac:dyDescent="0.3">
      <c r="A684">
        <v>14777</v>
      </c>
      <c r="B684" t="s">
        <v>159</v>
      </c>
      <c r="C684" t="s">
        <v>160</v>
      </c>
      <c r="D684">
        <v>293905</v>
      </c>
      <c r="E684" s="1" t="s">
        <v>3166</v>
      </c>
      <c r="F684" s="1" t="s">
        <v>4588</v>
      </c>
      <c r="G684" s="1" t="s">
        <v>1266</v>
      </c>
      <c r="H684" s="1"/>
      <c r="I684" s="1" t="s">
        <v>1220</v>
      </c>
      <c r="L684" t="s">
        <v>17</v>
      </c>
    </row>
    <row r="685" spans="1:12" ht="43.2" hidden="1" x14ac:dyDescent="0.3">
      <c r="A685">
        <v>886</v>
      </c>
      <c r="B685" t="s">
        <v>36</v>
      </c>
      <c r="C685" t="s">
        <v>1267</v>
      </c>
      <c r="D685">
        <v>297002</v>
      </c>
      <c r="E685" s="1" t="s">
        <v>3167</v>
      </c>
      <c r="F685" s="1" t="s">
        <v>4589</v>
      </c>
      <c r="G685" s="1" t="s">
        <v>1268</v>
      </c>
      <c r="H685" s="1"/>
      <c r="I685" s="1" t="s">
        <v>1220</v>
      </c>
      <c r="L685" t="s">
        <v>35</v>
      </c>
    </row>
    <row r="686" spans="1:12" ht="28.8" hidden="1" x14ac:dyDescent="0.3">
      <c r="A686">
        <v>14977</v>
      </c>
      <c r="B686" t="s">
        <v>1036</v>
      </c>
      <c r="C686" t="s">
        <v>1269</v>
      </c>
      <c r="D686">
        <v>294139</v>
      </c>
      <c r="E686" s="1" t="s">
        <v>3168</v>
      </c>
      <c r="F686" s="1" t="s">
        <v>4590</v>
      </c>
      <c r="G686" s="1" t="s">
        <v>1270</v>
      </c>
      <c r="H686" s="1"/>
      <c r="I686" s="1" t="s">
        <v>1220</v>
      </c>
      <c r="L686" t="s">
        <v>17</v>
      </c>
    </row>
    <row r="687" spans="1:12" ht="43.2" hidden="1" x14ac:dyDescent="0.3">
      <c r="A687">
        <v>606</v>
      </c>
      <c r="B687" t="s">
        <v>451</v>
      </c>
      <c r="C687" t="s">
        <v>452</v>
      </c>
      <c r="D687">
        <v>297255</v>
      </c>
      <c r="E687" s="1" t="s">
        <v>3169</v>
      </c>
      <c r="F687" s="1" t="s">
        <v>4591</v>
      </c>
      <c r="G687" s="1" t="s">
        <v>1271</v>
      </c>
      <c r="H687" s="1"/>
      <c r="I687" s="1" t="s">
        <v>1220</v>
      </c>
      <c r="L687" t="s">
        <v>35</v>
      </c>
    </row>
    <row r="688" spans="1:12" ht="28.8" hidden="1" x14ac:dyDescent="0.3">
      <c r="A688">
        <v>795</v>
      </c>
      <c r="B688" t="s">
        <v>441</v>
      </c>
      <c r="C688" t="s">
        <v>442</v>
      </c>
      <c r="D688">
        <v>294710</v>
      </c>
      <c r="E688" s="1" t="s">
        <v>3170</v>
      </c>
      <c r="F688" s="1" t="s">
        <v>4592</v>
      </c>
      <c r="G688" s="1" t="s">
        <v>1272</v>
      </c>
      <c r="H688" s="1"/>
      <c r="I688" s="1" t="s">
        <v>1220</v>
      </c>
      <c r="L688" t="s">
        <v>145</v>
      </c>
    </row>
    <row r="689" spans="1:12" ht="28.8" hidden="1" x14ac:dyDescent="0.3">
      <c r="A689">
        <v>1741</v>
      </c>
      <c r="B689" t="s">
        <v>441</v>
      </c>
      <c r="C689" t="s">
        <v>1273</v>
      </c>
      <c r="D689">
        <v>296880</v>
      </c>
      <c r="E689" s="1" t="s">
        <v>3171</v>
      </c>
      <c r="F689" s="1" t="s">
        <v>4593</v>
      </c>
      <c r="G689" s="1" t="s">
        <v>1274</v>
      </c>
      <c r="H689" s="1"/>
      <c r="I689" s="1" t="s">
        <v>1220</v>
      </c>
      <c r="L689" t="s">
        <v>145</v>
      </c>
    </row>
    <row r="690" spans="1:12" ht="43.2" hidden="1" x14ac:dyDescent="0.3">
      <c r="A690">
        <v>14370</v>
      </c>
      <c r="B690" t="s">
        <v>142</v>
      </c>
      <c r="C690" t="s">
        <v>1275</v>
      </c>
      <c r="D690">
        <v>293815</v>
      </c>
      <c r="E690" s="1" t="s">
        <v>3172</v>
      </c>
      <c r="F690" s="1" t="s">
        <v>4594</v>
      </c>
      <c r="G690" s="1" t="s">
        <v>1276</v>
      </c>
      <c r="H690" s="1"/>
      <c r="I690" s="1" t="s">
        <v>1220</v>
      </c>
      <c r="L690" t="s">
        <v>145</v>
      </c>
    </row>
    <row r="691" spans="1:12" ht="43.2" hidden="1" x14ac:dyDescent="0.3">
      <c r="A691">
        <v>2699</v>
      </c>
      <c r="B691" t="s">
        <v>707</v>
      </c>
      <c r="C691" t="s">
        <v>1277</v>
      </c>
      <c r="D691">
        <v>293507</v>
      </c>
      <c r="E691" s="1" t="s">
        <v>3173</v>
      </c>
      <c r="F691" s="1" t="s">
        <v>4595</v>
      </c>
      <c r="G691" s="1" t="s">
        <v>1278</v>
      </c>
      <c r="H691" s="1"/>
      <c r="I691" s="1" t="s">
        <v>1220</v>
      </c>
      <c r="L691" t="s">
        <v>145</v>
      </c>
    </row>
    <row r="692" spans="1:12" ht="43.2" hidden="1" x14ac:dyDescent="0.3">
      <c r="A692">
        <v>1734</v>
      </c>
      <c r="B692" t="s">
        <v>441</v>
      </c>
      <c r="C692" t="s">
        <v>1279</v>
      </c>
      <c r="D692">
        <v>296871</v>
      </c>
      <c r="E692" s="1" t="s">
        <v>3174</v>
      </c>
      <c r="F692" s="1" t="s">
        <v>4596</v>
      </c>
      <c r="G692" s="1" t="s">
        <v>1280</v>
      </c>
      <c r="H692" s="1"/>
      <c r="I692" s="1" t="s">
        <v>1220</v>
      </c>
      <c r="L692" t="s">
        <v>145</v>
      </c>
    </row>
    <row r="693" spans="1:12" hidden="1" x14ac:dyDescent="0.3">
      <c r="A693">
        <v>29442</v>
      </c>
      <c r="B693" t="s">
        <v>369</v>
      </c>
      <c r="C693" t="s">
        <v>370</v>
      </c>
      <c r="D693">
        <v>309672</v>
      </c>
      <c r="E693" s="1" t="s">
        <v>3175</v>
      </c>
      <c r="F693" s="1" t="s">
        <v>4597</v>
      </c>
      <c r="G693" s="1" t="s">
        <v>1281</v>
      </c>
      <c r="H693" s="1"/>
      <c r="I693" s="1" t="s">
        <v>1220</v>
      </c>
      <c r="L693" t="s">
        <v>17</v>
      </c>
    </row>
    <row r="694" spans="1:12" ht="28.8" hidden="1" x14ac:dyDescent="0.3">
      <c r="A694">
        <v>732</v>
      </c>
      <c r="B694" t="s">
        <v>150</v>
      </c>
      <c r="C694" t="s">
        <v>1163</v>
      </c>
      <c r="D694">
        <v>297097</v>
      </c>
      <c r="E694" s="1" t="s">
        <v>3176</v>
      </c>
      <c r="F694" s="1" t="s">
        <v>4598</v>
      </c>
      <c r="G694" s="1" t="s">
        <v>1282</v>
      </c>
      <c r="H694" s="1"/>
      <c r="I694" s="1" t="s">
        <v>1220</v>
      </c>
      <c r="L694" t="s">
        <v>35</v>
      </c>
    </row>
    <row r="695" spans="1:12" ht="28.8" hidden="1" x14ac:dyDescent="0.3">
      <c r="A695">
        <v>2118</v>
      </c>
      <c r="B695" t="s">
        <v>11</v>
      </c>
      <c r="C695" t="s">
        <v>196</v>
      </c>
      <c r="D695">
        <v>295084</v>
      </c>
      <c r="E695" s="1" t="s">
        <v>3177</v>
      </c>
      <c r="F695" s="1" t="s">
        <v>4599</v>
      </c>
      <c r="G695" s="1" t="s">
        <v>1283</v>
      </c>
      <c r="H695" s="1"/>
      <c r="I695" s="1" t="s">
        <v>1220</v>
      </c>
      <c r="L695" t="s">
        <v>14</v>
      </c>
    </row>
    <row r="696" spans="1:12" ht="43.2" hidden="1" x14ac:dyDescent="0.3">
      <c r="A696">
        <v>1384</v>
      </c>
      <c r="B696" t="s">
        <v>1056</v>
      </c>
      <c r="C696" t="s">
        <v>1284</v>
      </c>
      <c r="D696">
        <v>297396</v>
      </c>
      <c r="E696" s="1" t="s">
        <v>3178</v>
      </c>
      <c r="F696" s="1" t="s">
        <v>4600</v>
      </c>
      <c r="G696" s="1" t="s">
        <v>1285</v>
      </c>
      <c r="H696" s="1"/>
      <c r="I696" s="1" t="s">
        <v>1220</v>
      </c>
      <c r="L696" t="s">
        <v>17</v>
      </c>
    </row>
    <row r="697" spans="1:12" ht="28.8" hidden="1" x14ac:dyDescent="0.3">
      <c r="A697">
        <v>222</v>
      </c>
      <c r="B697" t="s">
        <v>294</v>
      </c>
      <c r="C697" t="s">
        <v>1286</v>
      </c>
      <c r="D697">
        <v>294360</v>
      </c>
      <c r="E697" s="1" t="s">
        <v>3179</v>
      </c>
      <c r="F697" s="1" t="s">
        <v>4601</v>
      </c>
      <c r="G697" s="1" t="s">
        <v>1287</v>
      </c>
      <c r="H697" s="1"/>
      <c r="I697" s="1" t="s">
        <v>1220</v>
      </c>
      <c r="L697" t="s">
        <v>17</v>
      </c>
    </row>
    <row r="698" spans="1:12" ht="43.2" hidden="1" x14ac:dyDescent="0.3">
      <c r="A698">
        <v>551</v>
      </c>
      <c r="B698" t="s">
        <v>15</v>
      </c>
      <c r="C698" t="s">
        <v>1288</v>
      </c>
      <c r="D698">
        <v>297416</v>
      </c>
      <c r="E698" s="1" t="s">
        <v>3180</v>
      </c>
      <c r="F698" s="1" t="s">
        <v>4602</v>
      </c>
      <c r="G698" s="1" t="s">
        <v>1289</v>
      </c>
      <c r="H698" s="1"/>
      <c r="I698" s="1" t="s">
        <v>1220</v>
      </c>
      <c r="L698" t="s">
        <v>17</v>
      </c>
    </row>
    <row r="699" spans="1:12" ht="28.8" hidden="1" x14ac:dyDescent="0.3">
      <c r="A699">
        <v>271</v>
      </c>
      <c r="B699" t="s">
        <v>15</v>
      </c>
      <c r="C699" t="s">
        <v>1290</v>
      </c>
      <c r="D699">
        <v>294253</v>
      </c>
      <c r="E699" s="1" t="s">
        <v>3181</v>
      </c>
      <c r="F699" s="1" t="s">
        <v>4603</v>
      </c>
      <c r="G699" s="1" t="s">
        <v>1291</v>
      </c>
      <c r="H699" s="1"/>
      <c r="I699" s="1" t="s">
        <v>1220</v>
      </c>
      <c r="L699" t="s">
        <v>17</v>
      </c>
    </row>
    <row r="700" spans="1:12" ht="43.2" x14ac:dyDescent="0.3">
      <c r="A700">
        <v>390</v>
      </c>
      <c r="B700" t="s">
        <v>79</v>
      </c>
      <c r="C700" t="s">
        <v>1292</v>
      </c>
      <c r="D700">
        <v>294870</v>
      </c>
      <c r="E700" s="1" t="s">
        <v>3182</v>
      </c>
      <c r="F700" s="1" t="s">
        <v>4604</v>
      </c>
      <c r="G700" s="1" t="s">
        <v>1293</v>
      </c>
      <c r="H700" s="1"/>
      <c r="I700" s="1" t="s">
        <v>1220</v>
      </c>
      <c r="L700" t="s">
        <v>14</v>
      </c>
    </row>
    <row r="701" spans="1:12" ht="28.8" hidden="1" x14ac:dyDescent="0.3">
      <c r="A701">
        <v>819</v>
      </c>
      <c r="B701" t="s">
        <v>11</v>
      </c>
      <c r="C701" t="s">
        <v>714</v>
      </c>
      <c r="D701">
        <v>297560</v>
      </c>
      <c r="E701" s="1" t="s">
        <v>3183</v>
      </c>
      <c r="F701" s="1" t="s">
        <v>4605</v>
      </c>
      <c r="G701" s="1" t="s">
        <v>1294</v>
      </c>
      <c r="H701" s="1"/>
      <c r="I701" s="1" t="s">
        <v>1220</v>
      </c>
      <c r="L701" t="s">
        <v>14</v>
      </c>
    </row>
    <row r="702" spans="1:12" ht="43.2" hidden="1" x14ac:dyDescent="0.3">
      <c r="A702">
        <v>501</v>
      </c>
      <c r="B702" t="s">
        <v>15</v>
      </c>
      <c r="C702" t="s">
        <v>1295</v>
      </c>
      <c r="D702">
        <v>297557</v>
      </c>
      <c r="E702" s="1" t="s">
        <v>3184</v>
      </c>
      <c r="F702" s="1" t="s">
        <v>4606</v>
      </c>
      <c r="G702" s="1" t="s">
        <v>1296</v>
      </c>
      <c r="H702" s="1"/>
      <c r="I702" s="1" t="s">
        <v>1220</v>
      </c>
      <c r="L702" t="s">
        <v>17</v>
      </c>
    </row>
    <row r="703" spans="1:12" ht="28.8" hidden="1" x14ac:dyDescent="0.3">
      <c r="A703">
        <v>846</v>
      </c>
      <c r="B703" t="s">
        <v>75</v>
      </c>
      <c r="C703" t="s">
        <v>1297</v>
      </c>
      <c r="D703">
        <v>297043</v>
      </c>
      <c r="E703" s="1" t="s">
        <v>3185</v>
      </c>
      <c r="F703" s="1" t="s">
        <v>4607</v>
      </c>
      <c r="G703" s="1" t="s">
        <v>1298</v>
      </c>
      <c r="H703" s="1"/>
      <c r="I703" s="1" t="s">
        <v>1220</v>
      </c>
      <c r="L703" t="s">
        <v>78</v>
      </c>
    </row>
    <row r="704" spans="1:12" ht="28.8" hidden="1" x14ac:dyDescent="0.3">
      <c r="A704">
        <v>17</v>
      </c>
      <c r="B704" t="s">
        <v>11</v>
      </c>
      <c r="C704" t="s">
        <v>562</v>
      </c>
      <c r="D704">
        <v>294637</v>
      </c>
      <c r="E704" s="1" t="s">
        <v>3186</v>
      </c>
      <c r="F704" s="1" t="s">
        <v>4608</v>
      </c>
      <c r="G704" s="1" t="s">
        <v>1299</v>
      </c>
      <c r="H704" s="1"/>
      <c r="I704" s="1" t="s">
        <v>1300</v>
      </c>
      <c r="L704" t="s">
        <v>14</v>
      </c>
    </row>
    <row r="705" spans="1:12" ht="43.2" hidden="1" x14ac:dyDescent="0.3">
      <c r="A705">
        <v>24035</v>
      </c>
      <c r="B705" t="s">
        <v>1301</v>
      </c>
      <c r="C705" t="s">
        <v>1302</v>
      </c>
      <c r="D705">
        <v>892235</v>
      </c>
      <c r="E705" s="1" t="s">
        <v>3187</v>
      </c>
      <c r="F705" s="1" t="s">
        <v>4609</v>
      </c>
      <c r="G705" s="1" t="s">
        <v>1303</v>
      </c>
      <c r="H705" s="1"/>
      <c r="I705" s="1" t="s">
        <v>1300</v>
      </c>
      <c r="L705" t="s">
        <v>35</v>
      </c>
    </row>
    <row r="706" spans="1:12" ht="28.8" hidden="1" x14ac:dyDescent="0.3">
      <c r="A706">
        <v>1575</v>
      </c>
      <c r="B706" t="s">
        <v>906</v>
      </c>
      <c r="C706" t="s">
        <v>907</v>
      </c>
      <c r="D706">
        <v>297652</v>
      </c>
      <c r="E706" s="1" t="s">
        <v>3188</v>
      </c>
      <c r="F706" s="1" t="s">
        <v>4610</v>
      </c>
      <c r="G706" s="1" t="s">
        <v>1304</v>
      </c>
      <c r="H706" s="1"/>
      <c r="I706" s="1" t="s">
        <v>1300</v>
      </c>
      <c r="L706" t="s">
        <v>35</v>
      </c>
    </row>
    <row r="707" spans="1:12" ht="43.2" hidden="1" x14ac:dyDescent="0.3">
      <c r="A707">
        <v>71</v>
      </c>
      <c r="B707" t="s">
        <v>579</v>
      </c>
      <c r="C707" t="s">
        <v>1046</v>
      </c>
      <c r="D707">
        <v>294585</v>
      </c>
      <c r="E707" s="1" t="s">
        <v>3189</v>
      </c>
      <c r="F707" s="1" t="s">
        <v>4611</v>
      </c>
      <c r="G707" s="1" t="s">
        <v>1305</v>
      </c>
      <c r="H707" s="1"/>
      <c r="I707" s="1" t="s">
        <v>1300</v>
      </c>
      <c r="L707" t="s">
        <v>17</v>
      </c>
    </row>
    <row r="708" spans="1:12" ht="28.8" hidden="1" x14ac:dyDescent="0.3">
      <c r="A708">
        <v>839</v>
      </c>
      <c r="B708" t="s">
        <v>75</v>
      </c>
      <c r="C708" t="s">
        <v>1306</v>
      </c>
      <c r="D708">
        <v>297046</v>
      </c>
      <c r="E708" s="1" t="s">
        <v>3190</v>
      </c>
      <c r="F708" s="1" t="s">
        <v>4612</v>
      </c>
      <c r="G708" s="1" t="s">
        <v>1307</v>
      </c>
      <c r="H708" s="1"/>
      <c r="I708" s="1" t="s">
        <v>1300</v>
      </c>
      <c r="L708" t="s">
        <v>78</v>
      </c>
    </row>
    <row r="709" spans="1:12" ht="28.8" hidden="1" x14ac:dyDescent="0.3">
      <c r="A709">
        <v>149</v>
      </c>
      <c r="B709" t="s">
        <v>11</v>
      </c>
      <c r="C709" t="s">
        <v>56</v>
      </c>
      <c r="D709">
        <v>294508</v>
      </c>
      <c r="E709" s="1" t="s">
        <v>3191</v>
      </c>
      <c r="F709" s="1" t="s">
        <v>4613</v>
      </c>
      <c r="G709" s="1" t="s">
        <v>1308</v>
      </c>
      <c r="H709" s="1"/>
      <c r="I709" s="1" t="s">
        <v>1300</v>
      </c>
      <c r="L709" t="s">
        <v>14</v>
      </c>
    </row>
    <row r="710" spans="1:12" ht="28.8" hidden="1" x14ac:dyDescent="0.3">
      <c r="A710">
        <v>366</v>
      </c>
      <c r="B710" t="s">
        <v>1056</v>
      </c>
      <c r="C710" t="s">
        <v>1309</v>
      </c>
      <c r="D710">
        <v>294013</v>
      </c>
      <c r="E710" s="1" t="s">
        <v>3192</v>
      </c>
      <c r="F710" s="1" t="s">
        <v>4614</v>
      </c>
      <c r="G710" s="1" t="s">
        <v>1310</v>
      </c>
      <c r="H710" s="1"/>
      <c r="I710" s="1" t="s">
        <v>1300</v>
      </c>
      <c r="L710" t="s">
        <v>17</v>
      </c>
    </row>
    <row r="711" spans="1:12" ht="43.2" hidden="1" x14ac:dyDescent="0.3">
      <c r="A711">
        <v>1412</v>
      </c>
      <c r="B711" t="s">
        <v>294</v>
      </c>
      <c r="C711" t="s">
        <v>1311</v>
      </c>
      <c r="D711">
        <v>296551</v>
      </c>
      <c r="E711" s="1" t="s">
        <v>3193</v>
      </c>
      <c r="F711" s="1" t="s">
        <v>4615</v>
      </c>
      <c r="G711" s="1" t="s">
        <v>1312</v>
      </c>
      <c r="H711" s="1"/>
      <c r="I711" s="1" t="s">
        <v>1300</v>
      </c>
      <c r="L711" t="s">
        <v>17</v>
      </c>
    </row>
    <row r="712" spans="1:12" ht="43.2" hidden="1" x14ac:dyDescent="0.3">
      <c r="A712">
        <v>942</v>
      </c>
      <c r="B712" t="s">
        <v>464</v>
      </c>
      <c r="C712" t="s">
        <v>716</v>
      </c>
      <c r="D712">
        <v>296976</v>
      </c>
      <c r="E712" s="1" t="s">
        <v>3194</v>
      </c>
      <c r="F712" s="1" t="s">
        <v>4616</v>
      </c>
      <c r="G712" s="1" t="s">
        <v>1313</v>
      </c>
      <c r="H712" s="1"/>
      <c r="I712" s="1" t="s">
        <v>1300</v>
      </c>
      <c r="L712" t="s">
        <v>35</v>
      </c>
    </row>
    <row r="713" spans="1:12" ht="43.2" hidden="1" x14ac:dyDescent="0.3">
      <c r="A713">
        <v>910</v>
      </c>
      <c r="B713" t="s">
        <v>329</v>
      </c>
      <c r="C713" t="s">
        <v>1314</v>
      </c>
      <c r="D713">
        <v>297316</v>
      </c>
      <c r="E713" s="1" t="s">
        <v>3195</v>
      </c>
      <c r="F713" s="1" t="s">
        <v>4617</v>
      </c>
      <c r="G713" s="1" t="s">
        <v>1315</v>
      </c>
      <c r="H713" s="1"/>
      <c r="I713" s="1" t="s">
        <v>1300</v>
      </c>
      <c r="L713" t="s">
        <v>35</v>
      </c>
    </row>
    <row r="714" spans="1:12" ht="28.8" hidden="1" x14ac:dyDescent="0.3">
      <c r="A714">
        <v>2068</v>
      </c>
      <c r="B714" t="s">
        <v>36</v>
      </c>
      <c r="C714" t="s">
        <v>538</v>
      </c>
      <c r="D714">
        <v>295038</v>
      </c>
      <c r="E714" s="1" t="s">
        <v>3196</v>
      </c>
      <c r="F714" s="1" t="s">
        <v>4618</v>
      </c>
      <c r="G714" s="1" t="s">
        <v>1316</v>
      </c>
      <c r="H714" s="1"/>
      <c r="I714" s="1" t="s">
        <v>1300</v>
      </c>
      <c r="L714" t="s">
        <v>35</v>
      </c>
    </row>
    <row r="715" spans="1:12" ht="43.2" hidden="1" x14ac:dyDescent="0.3">
      <c r="A715">
        <v>2520</v>
      </c>
      <c r="B715" t="s">
        <v>228</v>
      </c>
      <c r="C715" t="s">
        <v>1317</v>
      </c>
      <c r="D715">
        <v>293332</v>
      </c>
      <c r="E715" s="1" t="s">
        <v>3197</v>
      </c>
      <c r="F715" s="1" t="s">
        <v>4619</v>
      </c>
      <c r="G715" s="1" t="s">
        <v>1318</v>
      </c>
      <c r="H715" s="1"/>
      <c r="I715" s="1" t="s">
        <v>1300</v>
      </c>
      <c r="L715" t="s">
        <v>35</v>
      </c>
    </row>
    <row r="716" spans="1:12" ht="43.2" hidden="1" x14ac:dyDescent="0.3">
      <c r="A716">
        <v>307</v>
      </c>
      <c r="B716" t="s">
        <v>58</v>
      </c>
      <c r="C716" t="s">
        <v>1319</v>
      </c>
      <c r="D716">
        <v>294173</v>
      </c>
      <c r="E716" s="1" t="s">
        <v>3198</v>
      </c>
      <c r="F716" s="1" t="s">
        <v>4620</v>
      </c>
      <c r="G716" s="1" t="s">
        <v>1320</v>
      </c>
      <c r="H716" s="1"/>
      <c r="I716" s="1" t="s">
        <v>1300</v>
      </c>
      <c r="L716" t="s">
        <v>35</v>
      </c>
    </row>
    <row r="717" spans="1:12" ht="57.6" hidden="1" x14ac:dyDescent="0.3">
      <c r="A717">
        <v>22303</v>
      </c>
      <c r="B717" t="s">
        <v>317</v>
      </c>
      <c r="C717" t="s">
        <v>1321</v>
      </c>
      <c r="D717">
        <v>295950</v>
      </c>
      <c r="E717" s="1" t="s">
        <v>3199</v>
      </c>
      <c r="F717" s="1" t="s">
        <v>4621</v>
      </c>
      <c r="G717" s="1" t="s">
        <v>1322</v>
      </c>
      <c r="H717" s="1"/>
      <c r="I717" s="1" t="s">
        <v>1300</v>
      </c>
      <c r="L717" t="s">
        <v>35</v>
      </c>
    </row>
    <row r="718" spans="1:12" ht="28.8" hidden="1" x14ac:dyDescent="0.3">
      <c r="A718">
        <v>1174</v>
      </c>
      <c r="B718" t="s">
        <v>228</v>
      </c>
      <c r="C718" t="s">
        <v>1323</v>
      </c>
      <c r="D718">
        <v>296685</v>
      </c>
      <c r="E718" s="1" t="s">
        <v>3200</v>
      </c>
      <c r="F718" s="1" t="s">
        <v>4622</v>
      </c>
      <c r="G718" s="1" t="s">
        <v>1324</v>
      </c>
      <c r="H718" s="1"/>
      <c r="I718" s="1" t="s">
        <v>1300</v>
      </c>
      <c r="L718" t="s">
        <v>35</v>
      </c>
    </row>
    <row r="719" spans="1:12" ht="72" hidden="1" x14ac:dyDescent="0.3">
      <c r="A719">
        <v>14088</v>
      </c>
      <c r="B719" t="s">
        <v>1036</v>
      </c>
      <c r="C719" t="s">
        <v>1269</v>
      </c>
      <c r="D719">
        <v>293591</v>
      </c>
      <c r="E719" s="1" t="s">
        <v>3201</v>
      </c>
      <c r="F719" s="1" t="s">
        <v>4623</v>
      </c>
      <c r="G719" s="1" t="s">
        <v>1325</v>
      </c>
      <c r="H719" s="1"/>
      <c r="I719" s="1" t="s">
        <v>1300</v>
      </c>
      <c r="L719" t="s">
        <v>17</v>
      </c>
    </row>
    <row r="720" spans="1:12" ht="43.2" hidden="1" x14ac:dyDescent="0.3">
      <c r="A720">
        <v>25598</v>
      </c>
      <c r="B720" t="s">
        <v>1237</v>
      </c>
      <c r="C720" t="s">
        <v>1326</v>
      </c>
      <c r="D720">
        <v>371278</v>
      </c>
      <c r="E720" s="1" t="s">
        <v>3202</v>
      </c>
      <c r="F720" s="1" t="s">
        <v>4624</v>
      </c>
      <c r="G720" s="1" t="s">
        <v>1327</v>
      </c>
      <c r="H720" s="1"/>
      <c r="I720" s="1" t="s">
        <v>1300</v>
      </c>
      <c r="L720" t="s">
        <v>17</v>
      </c>
    </row>
    <row r="721" spans="1:12" ht="57.6" hidden="1" x14ac:dyDescent="0.3">
      <c r="A721">
        <v>24134</v>
      </c>
      <c r="B721" t="s">
        <v>228</v>
      </c>
      <c r="C721" t="s">
        <v>476</v>
      </c>
      <c r="D721">
        <v>295342</v>
      </c>
      <c r="E721" s="1" t="s">
        <v>3203</v>
      </c>
      <c r="F721" s="1" t="s">
        <v>4625</v>
      </c>
      <c r="G721" s="1" t="s">
        <v>1328</v>
      </c>
      <c r="H721" s="1"/>
      <c r="I721" s="1" t="s">
        <v>1300</v>
      </c>
      <c r="L721" t="s">
        <v>35</v>
      </c>
    </row>
    <row r="722" spans="1:12" ht="43.2" hidden="1" x14ac:dyDescent="0.3">
      <c r="A722">
        <v>527</v>
      </c>
      <c r="B722" t="s">
        <v>58</v>
      </c>
      <c r="C722" t="s">
        <v>90</v>
      </c>
      <c r="D722">
        <v>297500</v>
      </c>
      <c r="E722" s="1" t="s">
        <v>3204</v>
      </c>
      <c r="F722" s="1" t="s">
        <v>4626</v>
      </c>
      <c r="G722" s="1" t="s">
        <v>1329</v>
      </c>
      <c r="H722" s="1"/>
      <c r="I722" s="1" t="s">
        <v>1300</v>
      </c>
      <c r="L722" t="s">
        <v>35</v>
      </c>
    </row>
    <row r="723" spans="1:12" ht="28.8" hidden="1" x14ac:dyDescent="0.3">
      <c r="A723">
        <v>842</v>
      </c>
      <c r="B723" t="s">
        <v>75</v>
      </c>
      <c r="C723" t="s">
        <v>1330</v>
      </c>
      <c r="D723">
        <v>296819</v>
      </c>
      <c r="E723" s="1" t="s">
        <v>3205</v>
      </c>
      <c r="F723" s="1" t="s">
        <v>4627</v>
      </c>
      <c r="G723" s="1" t="s">
        <v>1331</v>
      </c>
      <c r="H723" s="1"/>
      <c r="I723" s="1" t="s">
        <v>1300</v>
      </c>
      <c r="L723" t="s">
        <v>78</v>
      </c>
    </row>
    <row r="724" spans="1:12" ht="43.2" hidden="1" x14ac:dyDescent="0.3">
      <c r="A724">
        <v>818</v>
      </c>
      <c r="B724" t="s">
        <v>11</v>
      </c>
      <c r="C724" t="s">
        <v>1332</v>
      </c>
      <c r="D724">
        <v>297562</v>
      </c>
      <c r="E724" s="1" t="s">
        <v>3206</v>
      </c>
      <c r="F724" s="1" t="s">
        <v>4628</v>
      </c>
      <c r="G724" s="1" t="s">
        <v>1333</v>
      </c>
      <c r="H724" s="1"/>
      <c r="I724" s="1" t="s">
        <v>1300</v>
      </c>
      <c r="L724" t="s">
        <v>14</v>
      </c>
    </row>
    <row r="725" spans="1:12" ht="57.6" hidden="1" x14ac:dyDescent="0.3">
      <c r="A725">
        <v>591</v>
      </c>
      <c r="B725" t="s">
        <v>598</v>
      </c>
      <c r="C725" t="s">
        <v>1334</v>
      </c>
      <c r="D725">
        <v>297270</v>
      </c>
      <c r="E725" s="1" t="s">
        <v>3207</v>
      </c>
      <c r="F725" s="1" t="s">
        <v>4629</v>
      </c>
      <c r="G725" s="1" t="s">
        <v>1335</v>
      </c>
      <c r="H725" s="1"/>
      <c r="I725" s="1" t="s">
        <v>1300</v>
      </c>
      <c r="L725" t="s">
        <v>17</v>
      </c>
    </row>
    <row r="726" spans="1:12" ht="43.2" hidden="1" x14ac:dyDescent="0.3">
      <c r="A726">
        <v>1028</v>
      </c>
      <c r="B726" t="s">
        <v>58</v>
      </c>
      <c r="C726" t="s">
        <v>1336</v>
      </c>
      <c r="D726">
        <v>296774</v>
      </c>
      <c r="E726" s="1" t="s">
        <v>3208</v>
      </c>
      <c r="F726" s="1" t="s">
        <v>4630</v>
      </c>
      <c r="G726" s="1" t="s">
        <v>1337</v>
      </c>
      <c r="H726" s="1"/>
      <c r="I726" s="1" t="s">
        <v>1300</v>
      </c>
      <c r="L726" t="s">
        <v>35</v>
      </c>
    </row>
    <row r="727" spans="1:12" ht="43.2" hidden="1" x14ac:dyDescent="0.3">
      <c r="A727">
        <v>614</v>
      </c>
      <c r="B727" t="s">
        <v>58</v>
      </c>
      <c r="C727" t="s">
        <v>59</v>
      </c>
      <c r="D727">
        <v>297247</v>
      </c>
      <c r="E727" s="1" t="s">
        <v>3209</v>
      </c>
      <c r="F727" s="1" t="s">
        <v>4631</v>
      </c>
      <c r="G727" s="1" t="s">
        <v>1338</v>
      </c>
      <c r="H727" s="1"/>
      <c r="I727" s="1" t="s">
        <v>1300</v>
      </c>
      <c r="L727" t="s">
        <v>35</v>
      </c>
    </row>
    <row r="728" spans="1:12" ht="28.8" hidden="1" x14ac:dyDescent="0.3">
      <c r="A728">
        <v>1030</v>
      </c>
      <c r="B728" t="s">
        <v>58</v>
      </c>
      <c r="C728" t="s">
        <v>59</v>
      </c>
      <c r="D728">
        <v>296772</v>
      </c>
      <c r="E728" s="1" t="s">
        <v>3210</v>
      </c>
      <c r="F728" s="1" t="s">
        <v>4632</v>
      </c>
      <c r="G728" s="1" t="s">
        <v>1339</v>
      </c>
      <c r="H728" s="1"/>
      <c r="I728" s="1" t="s">
        <v>1300</v>
      </c>
      <c r="L728" t="s">
        <v>35</v>
      </c>
    </row>
    <row r="729" spans="1:12" ht="43.2" hidden="1" x14ac:dyDescent="0.3">
      <c r="A729">
        <v>2614</v>
      </c>
      <c r="B729" t="s">
        <v>860</v>
      </c>
      <c r="C729" t="s">
        <v>861</v>
      </c>
      <c r="D729">
        <v>293423</v>
      </c>
      <c r="E729" s="1" t="s">
        <v>3211</v>
      </c>
      <c r="F729" s="1" t="s">
        <v>4633</v>
      </c>
      <c r="G729" s="1" t="s">
        <v>1340</v>
      </c>
      <c r="H729" s="1"/>
      <c r="I729" s="1" t="s">
        <v>1300</v>
      </c>
      <c r="L729" t="s">
        <v>145</v>
      </c>
    </row>
    <row r="730" spans="1:12" ht="43.2" hidden="1" x14ac:dyDescent="0.3">
      <c r="A730">
        <v>2618</v>
      </c>
      <c r="B730" t="s">
        <v>1341</v>
      </c>
      <c r="C730" t="s">
        <v>1342</v>
      </c>
      <c r="D730">
        <v>293426</v>
      </c>
      <c r="E730" s="1" t="s">
        <v>3212</v>
      </c>
      <c r="F730" s="1" t="s">
        <v>4634</v>
      </c>
      <c r="G730" s="1" t="s">
        <v>1343</v>
      </c>
      <c r="H730" s="1"/>
      <c r="I730" s="1" t="s">
        <v>1300</v>
      </c>
      <c r="L730" t="s">
        <v>145</v>
      </c>
    </row>
    <row r="731" spans="1:12" ht="43.2" hidden="1" x14ac:dyDescent="0.3">
      <c r="A731">
        <v>275</v>
      </c>
      <c r="B731" t="s">
        <v>225</v>
      </c>
      <c r="C731" t="s">
        <v>226</v>
      </c>
      <c r="D731">
        <v>294249</v>
      </c>
      <c r="E731" s="1" t="s">
        <v>3213</v>
      </c>
      <c r="F731" s="1" t="s">
        <v>4635</v>
      </c>
      <c r="G731" s="1" t="s">
        <v>1344</v>
      </c>
      <c r="H731" s="1"/>
      <c r="I731" s="1" t="s">
        <v>1300</v>
      </c>
      <c r="L731" t="s">
        <v>145</v>
      </c>
    </row>
    <row r="732" spans="1:12" ht="43.2" hidden="1" x14ac:dyDescent="0.3">
      <c r="A732">
        <v>2654</v>
      </c>
      <c r="B732" t="s">
        <v>1345</v>
      </c>
      <c r="C732" t="s">
        <v>1346</v>
      </c>
      <c r="D732">
        <v>293462</v>
      </c>
      <c r="E732" s="1" t="s">
        <v>3214</v>
      </c>
      <c r="F732" s="1" t="s">
        <v>4636</v>
      </c>
      <c r="G732" s="1" t="s">
        <v>1347</v>
      </c>
      <c r="H732" s="1"/>
      <c r="I732" s="1" t="s">
        <v>1300</v>
      </c>
      <c r="L732" t="s">
        <v>145</v>
      </c>
    </row>
    <row r="733" spans="1:12" ht="43.2" hidden="1" x14ac:dyDescent="0.3">
      <c r="A733">
        <v>332</v>
      </c>
      <c r="B733" t="s">
        <v>441</v>
      </c>
      <c r="C733" t="s">
        <v>442</v>
      </c>
      <c r="D733">
        <v>294100</v>
      </c>
      <c r="E733" s="1" t="s">
        <v>3215</v>
      </c>
      <c r="F733" s="1" t="s">
        <v>4637</v>
      </c>
      <c r="G733" s="1" t="s">
        <v>1348</v>
      </c>
      <c r="H733" s="1"/>
      <c r="I733" s="1" t="s">
        <v>1300</v>
      </c>
      <c r="L733" t="s">
        <v>145</v>
      </c>
    </row>
    <row r="734" spans="1:12" ht="28.8" hidden="1" x14ac:dyDescent="0.3">
      <c r="A734">
        <v>1727</v>
      </c>
      <c r="B734" t="s">
        <v>248</v>
      </c>
      <c r="C734" t="s">
        <v>1349</v>
      </c>
      <c r="D734">
        <v>296865</v>
      </c>
      <c r="E734" s="1" t="s">
        <v>3216</v>
      </c>
      <c r="F734" s="1" t="s">
        <v>4638</v>
      </c>
      <c r="G734" s="1" t="s">
        <v>1350</v>
      </c>
      <c r="H734" s="1"/>
      <c r="I734" s="1" t="s">
        <v>1300</v>
      </c>
      <c r="L734" t="s">
        <v>145</v>
      </c>
    </row>
    <row r="735" spans="1:12" ht="28.8" hidden="1" x14ac:dyDescent="0.3">
      <c r="A735">
        <v>784</v>
      </c>
      <c r="B735" t="s">
        <v>150</v>
      </c>
      <c r="C735" t="s">
        <v>1351</v>
      </c>
      <c r="D735">
        <v>294656</v>
      </c>
      <c r="E735" s="1" t="s">
        <v>3217</v>
      </c>
      <c r="F735" s="1" t="s">
        <v>4639</v>
      </c>
      <c r="G735" s="1" t="s">
        <v>1352</v>
      </c>
      <c r="H735" s="1"/>
      <c r="I735" s="1" t="s">
        <v>1300</v>
      </c>
      <c r="L735" t="s">
        <v>35</v>
      </c>
    </row>
    <row r="736" spans="1:12" ht="43.2" hidden="1" x14ac:dyDescent="0.3">
      <c r="A736">
        <v>65</v>
      </c>
      <c r="B736" t="s">
        <v>15</v>
      </c>
      <c r="C736" t="s">
        <v>1353</v>
      </c>
      <c r="D736">
        <v>294591</v>
      </c>
      <c r="E736" s="1" t="s">
        <v>3218</v>
      </c>
      <c r="F736" s="1" t="s">
        <v>4640</v>
      </c>
      <c r="G736" s="1" t="s">
        <v>1354</v>
      </c>
      <c r="H736" s="1"/>
      <c r="I736" s="1" t="s">
        <v>1300</v>
      </c>
      <c r="L736" t="s">
        <v>17</v>
      </c>
    </row>
    <row r="737" spans="1:12" ht="28.8" hidden="1" x14ac:dyDescent="0.3">
      <c r="A737">
        <v>129</v>
      </c>
      <c r="B737" t="s">
        <v>11</v>
      </c>
      <c r="C737" t="s">
        <v>1355</v>
      </c>
      <c r="D737">
        <v>294528</v>
      </c>
      <c r="E737" s="1" t="s">
        <v>3219</v>
      </c>
      <c r="F737" s="1" t="s">
        <v>4641</v>
      </c>
      <c r="G737" s="1" t="s">
        <v>1356</v>
      </c>
      <c r="H737" s="1"/>
      <c r="I737" s="1" t="s">
        <v>1300</v>
      </c>
      <c r="L737" t="s">
        <v>14</v>
      </c>
    </row>
    <row r="738" spans="1:12" ht="28.8" hidden="1" x14ac:dyDescent="0.3">
      <c r="A738">
        <v>739</v>
      </c>
      <c r="B738" t="s">
        <v>448</v>
      </c>
      <c r="C738" t="s">
        <v>785</v>
      </c>
      <c r="D738">
        <v>297087</v>
      </c>
      <c r="E738" s="1" t="s">
        <v>3220</v>
      </c>
      <c r="F738" s="1" t="s">
        <v>4642</v>
      </c>
      <c r="G738" s="1" t="s">
        <v>1357</v>
      </c>
      <c r="H738" s="1"/>
      <c r="I738" s="1" t="s">
        <v>1300</v>
      </c>
      <c r="L738" t="s">
        <v>35</v>
      </c>
    </row>
    <row r="739" spans="1:12" ht="28.8" hidden="1" x14ac:dyDescent="0.3">
      <c r="A739">
        <v>316</v>
      </c>
      <c r="B739" t="s">
        <v>11</v>
      </c>
      <c r="C739" t="s">
        <v>1358</v>
      </c>
      <c r="D739">
        <v>294149</v>
      </c>
      <c r="E739" s="1" t="s">
        <v>3221</v>
      </c>
      <c r="F739" s="1" t="s">
        <v>4643</v>
      </c>
      <c r="G739" s="1" t="s">
        <v>1359</v>
      </c>
      <c r="H739" s="1"/>
      <c r="I739" s="1" t="s">
        <v>1300</v>
      </c>
      <c r="L739" t="s">
        <v>14</v>
      </c>
    </row>
    <row r="740" spans="1:12" ht="28.8" hidden="1" x14ac:dyDescent="0.3">
      <c r="A740">
        <v>1253</v>
      </c>
      <c r="B740" t="s">
        <v>162</v>
      </c>
      <c r="C740" t="s">
        <v>1360</v>
      </c>
      <c r="D740">
        <v>296666</v>
      </c>
      <c r="E740" s="1" t="s">
        <v>3222</v>
      </c>
      <c r="F740" s="1" t="s">
        <v>4644</v>
      </c>
      <c r="G740" s="1" t="s">
        <v>1361</v>
      </c>
      <c r="H740" s="1"/>
      <c r="I740" s="1" t="s">
        <v>1300</v>
      </c>
      <c r="L740" t="s">
        <v>17</v>
      </c>
    </row>
    <row r="741" spans="1:12" ht="43.2" x14ac:dyDescent="0.3">
      <c r="A741">
        <v>15004</v>
      </c>
      <c r="B741" t="s">
        <v>79</v>
      </c>
      <c r="C741" t="s">
        <v>1362</v>
      </c>
      <c r="D741">
        <v>294159</v>
      </c>
      <c r="E741" s="1" t="s">
        <v>3223</v>
      </c>
      <c r="F741" s="1" t="s">
        <v>4645</v>
      </c>
      <c r="G741" s="1" t="s">
        <v>1363</v>
      </c>
      <c r="H741" s="1"/>
      <c r="I741" s="1" t="s">
        <v>1300</v>
      </c>
      <c r="L741" t="s">
        <v>14</v>
      </c>
    </row>
    <row r="742" spans="1:12" ht="43.2" hidden="1" x14ac:dyDescent="0.3">
      <c r="A742">
        <v>446</v>
      </c>
      <c r="B742" t="s">
        <v>11</v>
      </c>
      <c r="C742" t="s">
        <v>1364</v>
      </c>
      <c r="D742">
        <v>294790</v>
      </c>
      <c r="E742" s="1" t="s">
        <v>3224</v>
      </c>
      <c r="F742" s="1" t="s">
        <v>4646</v>
      </c>
      <c r="G742" s="1" t="s">
        <v>1365</v>
      </c>
      <c r="H742" s="1"/>
      <c r="I742" s="1" t="s">
        <v>1300</v>
      </c>
      <c r="L742" t="s">
        <v>14</v>
      </c>
    </row>
    <row r="743" spans="1:12" ht="28.8" hidden="1" x14ac:dyDescent="0.3">
      <c r="A743">
        <v>467</v>
      </c>
      <c r="B743" t="s">
        <v>11</v>
      </c>
      <c r="C743" t="s">
        <v>1366</v>
      </c>
      <c r="D743">
        <v>294734</v>
      </c>
      <c r="E743" s="1" t="s">
        <v>3225</v>
      </c>
      <c r="F743" s="1" t="s">
        <v>4647</v>
      </c>
      <c r="G743" s="1" t="s">
        <v>1367</v>
      </c>
      <c r="H743" s="1"/>
      <c r="I743" s="1" t="s">
        <v>1300</v>
      </c>
      <c r="L743" t="s">
        <v>14</v>
      </c>
    </row>
    <row r="744" spans="1:12" ht="43.2" hidden="1" x14ac:dyDescent="0.3">
      <c r="A744">
        <v>469</v>
      </c>
      <c r="B744" t="s">
        <v>11</v>
      </c>
      <c r="C744" t="s">
        <v>1368</v>
      </c>
      <c r="D744">
        <v>297643</v>
      </c>
      <c r="E744" s="1" t="s">
        <v>3226</v>
      </c>
      <c r="F744" s="1" t="s">
        <v>4648</v>
      </c>
      <c r="G744" s="1" t="s">
        <v>1369</v>
      </c>
      <c r="H744" s="1"/>
      <c r="I744" s="1" t="s">
        <v>1300</v>
      </c>
      <c r="L744" t="s">
        <v>14</v>
      </c>
    </row>
    <row r="745" spans="1:12" ht="28.8" hidden="1" x14ac:dyDescent="0.3">
      <c r="A745">
        <v>1385</v>
      </c>
      <c r="B745" t="s">
        <v>1056</v>
      </c>
      <c r="C745" t="s">
        <v>1370</v>
      </c>
      <c r="D745">
        <v>297401</v>
      </c>
      <c r="E745" s="1" t="s">
        <v>3227</v>
      </c>
      <c r="F745" s="1" t="s">
        <v>4649</v>
      </c>
      <c r="G745" s="1" t="s">
        <v>1371</v>
      </c>
      <c r="H745" s="1"/>
      <c r="I745" s="1" t="s">
        <v>1300</v>
      </c>
      <c r="L745" t="s">
        <v>17</v>
      </c>
    </row>
    <row r="746" spans="1:12" ht="28.8" hidden="1" x14ac:dyDescent="0.3">
      <c r="A746">
        <v>505</v>
      </c>
      <c r="B746" t="s">
        <v>15</v>
      </c>
      <c r="C746" t="s">
        <v>1372</v>
      </c>
      <c r="D746">
        <v>297495</v>
      </c>
      <c r="E746" s="1" t="s">
        <v>3228</v>
      </c>
      <c r="F746" s="1" t="s">
        <v>4650</v>
      </c>
      <c r="G746" s="1" t="s">
        <v>1373</v>
      </c>
      <c r="H746" s="1"/>
      <c r="I746" s="1" t="s">
        <v>1300</v>
      </c>
      <c r="L746" t="s">
        <v>17</v>
      </c>
    </row>
    <row r="747" spans="1:12" ht="43.2" hidden="1" x14ac:dyDescent="0.3">
      <c r="A747">
        <v>25668</v>
      </c>
      <c r="B747" t="s">
        <v>579</v>
      </c>
      <c r="C747" t="s">
        <v>1374</v>
      </c>
      <c r="D747">
        <v>371306</v>
      </c>
      <c r="E747" s="1" t="s">
        <v>3229</v>
      </c>
      <c r="F747" s="1" t="s">
        <v>4651</v>
      </c>
      <c r="G747" s="1" t="s">
        <v>1375</v>
      </c>
      <c r="H747" s="1"/>
      <c r="I747" s="1" t="s">
        <v>1300</v>
      </c>
      <c r="L747" t="s">
        <v>17</v>
      </c>
    </row>
    <row r="748" spans="1:12" ht="28.8" hidden="1" x14ac:dyDescent="0.3">
      <c r="A748">
        <v>539</v>
      </c>
      <c r="B748" t="s">
        <v>11</v>
      </c>
      <c r="C748" t="s">
        <v>985</v>
      </c>
      <c r="D748">
        <v>297481</v>
      </c>
      <c r="E748" s="1" t="s">
        <v>3230</v>
      </c>
      <c r="F748" s="1" t="s">
        <v>4652</v>
      </c>
      <c r="G748" s="1" t="s">
        <v>1376</v>
      </c>
      <c r="H748" s="1"/>
      <c r="I748" s="1" t="s">
        <v>1300</v>
      </c>
      <c r="L748" t="s">
        <v>14</v>
      </c>
    </row>
    <row r="749" spans="1:12" ht="28.8" hidden="1" x14ac:dyDescent="0.3">
      <c r="A749">
        <v>624</v>
      </c>
      <c r="B749" t="s">
        <v>294</v>
      </c>
      <c r="C749" t="s">
        <v>1377</v>
      </c>
      <c r="D749">
        <v>297237</v>
      </c>
      <c r="E749" s="1" t="s">
        <v>3231</v>
      </c>
      <c r="F749" s="1" t="s">
        <v>4653</v>
      </c>
      <c r="G749" s="1" t="s">
        <v>1378</v>
      </c>
      <c r="H749" s="1"/>
      <c r="I749" s="1" t="s">
        <v>1300</v>
      </c>
      <c r="L749" t="s">
        <v>17</v>
      </c>
    </row>
    <row r="750" spans="1:12" ht="28.8" hidden="1" x14ac:dyDescent="0.3">
      <c r="A750">
        <v>808</v>
      </c>
      <c r="B750" t="s">
        <v>11</v>
      </c>
      <c r="C750" t="s">
        <v>1379</v>
      </c>
      <c r="D750">
        <v>297611</v>
      </c>
      <c r="E750" s="1" t="s">
        <v>3232</v>
      </c>
      <c r="F750" s="1" t="s">
        <v>4654</v>
      </c>
      <c r="G750" s="1" t="s">
        <v>1380</v>
      </c>
      <c r="H750" s="1"/>
      <c r="I750" s="1" t="s">
        <v>1300</v>
      </c>
      <c r="L750" t="s">
        <v>14</v>
      </c>
    </row>
    <row r="751" spans="1:12" ht="43.2" hidden="1" x14ac:dyDescent="0.3">
      <c r="A751">
        <v>675</v>
      </c>
      <c r="B751" t="s">
        <v>15</v>
      </c>
      <c r="C751" t="s">
        <v>25</v>
      </c>
      <c r="D751">
        <v>297186</v>
      </c>
      <c r="E751" s="1" t="s">
        <v>3233</v>
      </c>
      <c r="F751" s="1" t="s">
        <v>4655</v>
      </c>
      <c r="G751" s="1" t="s">
        <v>1381</v>
      </c>
      <c r="H751" s="1"/>
      <c r="I751" s="1" t="s">
        <v>1300</v>
      </c>
      <c r="L751" t="s">
        <v>17</v>
      </c>
    </row>
    <row r="752" spans="1:12" ht="28.8" hidden="1" x14ac:dyDescent="0.3">
      <c r="A752">
        <v>1513</v>
      </c>
      <c r="B752" t="s">
        <v>369</v>
      </c>
      <c r="C752" t="s">
        <v>1382</v>
      </c>
      <c r="D752">
        <v>296460</v>
      </c>
      <c r="E752" s="1" t="s">
        <v>3234</v>
      </c>
      <c r="F752" s="1" t="s">
        <v>4656</v>
      </c>
      <c r="G752" s="1" t="s">
        <v>1383</v>
      </c>
      <c r="H752" s="1"/>
      <c r="I752" s="1" t="s">
        <v>1300</v>
      </c>
      <c r="L752" t="s">
        <v>17</v>
      </c>
    </row>
    <row r="753" spans="1:12" ht="28.8" hidden="1" x14ac:dyDescent="0.3">
      <c r="A753">
        <v>849</v>
      </c>
      <c r="B753" t="s">
        <v>75</v>
      </c>
      <c r="C753" t="s">
        <v>124</v>
      </c>
      <c r="D753">
        <v>297040</v>
      </c>
      <c r="E753" s="1" t="s">
        <v>3235</v>
      </c>
      <c r="F753" s="1" t="s">
        <v>4657</v>
      </c>
      <c r="G753" s="1" t="s">
        <v>1384</v>
      </c>
      <c r="H753" s="1"/>
      <c r="I753" s="1" t="s">
        <v>1300</v>
      </c>
      <c r="L753" t="s">
        <v>78</v>
      </c>
    </row>
    <row r="754" spans="1:12" ht="28.8" hidden="1" x14ac:dyDescent="0.3">
      <c r="A754">
        <v>14346</v>
      </c>
      <c r="B754" t="s">
        <v>771</v>
      </c>
      <c r="C754" t="s">
        <v>772</v>
      </c>
      <c r="D754">
        <v>293792</v>
      </c>
      <c r="E754" s="1" t="s">
        <v>3236</v>
      </c>
      <c r="F754" s="1" t="s">
        <v>4658</v>
      </c>
      <c r="G754" s="1" t="s">
        <v>1385</v>
      </c>
      <c r="H754" s="1"/>
      <c r="I754" s="1" t="s">
        <v>1300</v>
      </c>
      <c r="L754" t="s">
        <v>17</v>
      </c>
    </row>
    <row r="755" spans="1:12" ht="28.8" hidden="1" x14ac:dyDescent="0.3">
      <c r="A755">
        <v>654</v>
      </c>
      <c r="B755" t="s">
        <v>11</v>
      </c>
      <c r="C755" t="s">
        <v>1386</v>
      </c>
      <c r="D755">
        <v>297207</v>
      </c>
      <c r="E755" s="1" t="s">
        <v>3237</v>
      </c>
      <c r="F755" s="1" t="s">
        <v>4659</v>
      </c>
      <c r="G755" s="1" t="s">
        <v>1387</v>
      </c>
      <c r="H755" s="1"/>
      <c r="I755" s="1" t="s">
        <v>1300</v>
      </c>
      <c r="L755" t="s">
        <v>14</v>
      </c>
    </row>
    <row r="756" spans="1:12" ht="43.2" hidden="1" x14ac:dyDescent="0.3">
      <c r="A756">
        <v>1203</v>
      </c>
      <c r="B756" t="s">
        <v>375</v>
      </c>
      <c r="C756" t="s">
        <v>1388</v>
      </c>
      <c r="D756">
        <v>297638</v>
      </c>
      <c r="E756" s="1" t="s">
        <v>3238</v>
      </c>
      <c r="F756" s="1" t="s">
        <v>4660</v>
      </c>
      <c r="G756" s="1" t="s">
        <v>1389</v>
      </c>
      <c r="H756" s="1"/>
      <c r="I756" s="1" t="s">
        <v>1300</v>
      </c>
      <c r="L756" t="s">
        <v>35</v>
      </c>
    </row>
    <row r="757" spans="1:12" ht="28.8" hidden="1" x14ac:dyDescent="0.3">
      <c r="A757">
        <v>2012</v>
      </c>
      <c r="B757" t="s">
        <v>36</v>
      </c>
      <c r="C757" t="s">
        <v>37</v>
      </c>
      <c r="D757">
        <v>294982</v>
      </c>
      <c r="E757" s="1" t="s">
        <v>3239</v>
      </c>
      <c r="F757" s="1" t="s">
        <v>4661</v>
      </c>
      <c r="G757" s="1" t="s">
        <v>1390</v>
      </c>
      <c r="H757" s="1"/>
      <c r="I757" s="1" t="s">
        <v>1391</v>
      </c>
      <c r="L757" t="s">
        <v>35</v>
      </c>
    </row>
    <row r="758" spans="1:12" ht="43.2" hidden="1" x14ac:dyDescent="0.3">
      <c r="A758">
        <v>14974</v>
      </c>
      <c r="B758" t="s">
        <v>576</v>
      </c>
      <c r="C758" t="s">
        <v>577</v>
      </c>
      <c r="D758">
        <v>294134</v>
      </c>
      <c r="E758" s="1" t="s">
        <v>3240</v>
      </c>
      <c r="F758" s="1" t="s">
        <v>4662</v>
      </c>
      <c r="G758" s="1" t="s">
        <v>1392</v>
      </c>
      <c r="H758" s="1"/>
      <c r="I758" s="1" t="s">
        <v>1391</v>
      </c>
      <c r="L758" t="s">
        <v>17</v>
      </c>
    </row>
    <row r="759" spans="1:12" ht="28.8" hidden="1" x14ac:dyDescent="0.3">
      <c r="A759">
        <v>50330</v>
      </c>
      <c r="B759" t="s">
        <v>65</v>
      </c>
      <c r="C759" t="s">
        <v>66</v>
      </c>
      <c r="D759">
        <v>3740455</v>
      </c>
      <c r="E759" s="1" t="s">
        <v>3241</v>
      </c>
      <c r="F759" s="1" t="s">
        <v>4663</v>
      </c>
      <c r="G759" s="1" t="s">
        <v>1393</v>
      </c>
      <c r="H759" s="1"/>
      <c r="I759" s="1" t="s">
        <v>1391</v>
      </c>
      <c r="L759" t="s">
        <v>17</v>
      </c>
    </row>
    <row r="760" spans="1:12" ht="28.8" hidden="1" x14ac:dyDescent="0.3">
      <c r="A760">
        <v>125</v>
      </c>
      <c r="B760" t="s">
        <v>72</v>
      </c>
      <c r="C760" t="s">
        <v>582</v>
      </c>
      <c r="D760">
        <v>294532</v>
      </c>
      <c r="E760" s="1" t="s">
        <v>3242</v>
      </c>
      <c r="F760" s="1" t="s">
        <v>4664</v>
      </c>
      <c r="G760" s="1" t="s">
        <v>1394</v>
      </c>
      <c r="H760" s="1"/>
      <c r="I760" s="1" t="s">
        <v>1391</v>
      </c>
      <c r="L760" t="s">
        <v>35</v>
      </c>
    </row>
    <row r="761" spans="1:12" ht="43.2" hidden="1" x14ac:dyDescent="0.3">
      <c r="A761">
        <v>127</v>
      </c>
      <c r="B761" t="s">
        <v>72</v>
      </c>
      <c r="C761" t="s">
        <v>98</v>
      </c>
      <c r="D761">
        <v>294530</v>
      </c>
      <c r="E761" s="1" t="s">
        <v>3243</v>
      </c>
      <c r="F761" s="1" t="s">
        <v>4665</v>
      </c>
      <c r="G761" s="1" t="s">
        <v>1395</v>
      </c>
      <c r="H761" s="1"/>
      <c r="I761" s="1" t="s">
        <v>1391</v>
      </c>
      <c r="L761" t="s">
        <v>35</v>
      </c>
    </row>
    <row r="762" spans="1:12" ht="28.8" hidden="1" x14ac:dyDescent="0.3">
      <c r="A762">
        <v>820</v>
      </c>
      <c r="B762" t="s">
        <v>11</v>
      </c>
      <c r="C762" t="s">
        <v>1396</v>
      </c>
      <c r="D762">
        <v>297558</v>
      </c>
      <c r="E762" s="1" t="s">
        <v>3244</v>
      </c>
      <c r="F762" s="1" t="s">
        <v>4666</v>
      </c>
      <c r="G762" s="1" t="s">
        <v>1397</v>
      </c>
      <c r="H762" s="1"/>
      <c r="I762" s="1" t="s">
        <v>1391</v>
      </c>
      <c r="L762" t="s">
        <v>14</v>
      </c>
    </row>
    <row r="763" spans="1:12" ht="28.8" hidden="1" x14ac:dyDescent="0.3">
      <c r="A763">
        <v>1046</v>
      </c>
      <c r="B763" t="s">
        <v>72</v>
      </c>
      <c r="C763" t="s">
        <v>73</v>
      </c>
      <c r="D763">
        <v>296758</v>
      </c>
      <c r="E763" s="1" t="s">
        <v>3245</v>
      </c>
      <c r="F763" s="1" t="s">
        <v>4667</v>
      </c>
      <c r="G763" s="1" t="s">
        <v>1398</v>
      </c>
      <c r="H763" s="1"/>
      <c r="I763" s="1" t="s">
        <v>1391</v>
      </c>
      <c r="L763" t="s">
        <v>35</v>
      </c>
    </row>
    <row r="764" spans="1:12" ht="43.2" hidden="1" x14ac:dyDescent="0.3">
      <c r="A764">
        <v>210</v>
      </c>
      <c r="B764" t="s">
        <v>11</v>
      </c>
      <c r="C764" t="s">
        <v>596</v>
      </c>
      <c r="D764">
        <v>294404</v>
      </c>
      <c r="E764" s="1" t="s">
        <v>3246</v>
      </c>
      <c r="F764" s="1" t="s">
        <v>4668</v>
      </c>
      <c r="G764" s="1" t="s">
        <v>1399</v>
      </c>
      <c r="H764" s="1"/>
      <c r="I764" s="1" t="s">
        <v>1391</v>
      </c>
      <c r="L764" t="s">
        <v>14</v>
      </c>
    </row>
    <row r="765" spans="1:12" ht="43.2" hidden="1" x14ac:dyDescent="0.3">
      <c r="A765">
        <v>830</v>
      </c>
      <c r="B765" t="s">
        <v>11</v>
      </c>
      <c r="C765" t="s">
        <v>562</v>
      </c>
      <c r="D765">
        <v>297531</v>
      </c>
      <c r="E765" s="1" t="s">
        <v>3247</v>
      </c>
      <c r="F765" s="1" t="s">
        <v>4669</v>
      </c>
      <c r="G765" s="1" t="s">
        <v>1400</v>
      </c>
      <c r="H765" s="1"/>
      <c r="I765" s="1" t="s">
        <v>1391</v>
      </c>
      <c r="L765" t="s">
        <v>14</v>
      </c>
    </row>
    <row r="766" spans="1:12" ht="43.2" hidden="1" x14ac:dyDescent="0.3">
      <c r="A766">
        <v>2560</v>
      </c>
      <c r="B766" t="s">
        <v>225</v>
      </c>
      <c r="C766" t="s">
        <v>1401</v>
      </c>
      <c r="D766">
        <v>293370</v>
      </c>
      <c r="E766" s="1" t="s">
        <v>3248</v>
      </c>
      <c r="F766" s="1" t="s">
        <v>4670</v>
      </c>
      <c r="G766" s="1" t="s">
        <v>1402</v>
      </c>
      <c r="H766" s="1"/>
      <c r="I766" s="1" t="s">
        <v>1391</v>
      </c>
      <c r="L766" t="s">
        <v>145</v>
      </c>
    </row>
    <row r="767" spans="1:12" ht="43.2" hidden="1" x14ac:dyDescent="0.3">
      <c r="A767">
        <v>803</v>
      </c>
      <c r="B767" t="s">
        <v>225</v>
      </c>
      <c r="C767" t="s">
        <v>226</v>
      </c>
      <c r="D767">
        <v>297635</v>
      </c>
      <c r="E767" s="1" t="s">
        <v>3249</v>
      </c>
      <c r="F767" s="1" t="s">
        <v>4671</v>
      </c>
      <c r="G767" s="1" t="s">
        <v>1403</v>
      </c>
      <c r="H767" s="1"/>
      <c r="I767" s="1" t="s">
        <v>1391</v>
      </c>
      <c r="L767" t="s">
        <v>145</v>
      </c>
    </row>
    <row r="768" spans="1:12" ht="43.2" hidden="1" x14ac:dyDescent="0.3">
      <c r="A768">
        <v>298</v>
      </c>
      <c r="B768" t="s">
        <v>142</v>
      </c>
      <c r="C768" t="s">
        <v>143</v>
      </c>
      <c r="D768">
        <v>294200</v>
      </c>
      <c r="E768" s="1" t="s">
        <v>3250</v>
      </c>
      <c r="F768" s="1" t="s">
        <v>4672</v>
      </c>
      <c r="G768" s="1" t="s">
        <v>1404</v>
      </c>
      <c r="H768" s="1"/>
      <c r="I768" s="1" t="s">
        <v>1391</v>
      </c>
      <c r="L768" t="s">
        <v>145</v>
      </c>
    </row>
    <row r="769" spans="1:12" ht="28.8" hidden="1" x14ac:dyDescent="0.3">
      <c r="A769">
        <v>1632</v>
      </c>
      <c r="B769" t="s">
        <v>15</v>
      </c>
      <c r="C769" t="s">
        <v>1405</v>
      </c>
      <c r="D769">
        <v>297527</v>
      </c>
      <c r="E769" s="1" t="s">
        <v>3251</v>
      </c>
      <c r="F769" s="1" t="s">
        <v>4673</v>
      </c>
      <c r="G769" s="1" t="s">
        <v>1406</v>
      </c>
      <c r="H769" s="1"/>
      <c r="I769" s="1" t="s">
        <v>1391</v>
      </c>
      <c r="L769" t="s">
        <v>17</v>
      </c>
    </row>
    <row r="770" spans="1:12" ht="43.2" hidden="1" x14ac:dyDescent="0.3">
      <c r="A770">
        <v>879</v>
      </c>
      <c r="B770" t="s">
        <v>36</v>
      </c>
      <c r="C770" t="s">
        <v>1407</v>
      </c>
      <c r="D770">
        <v>297012</v>
      </c>
      <c r="E770" s="1" t="s">
        <v>3252</v>
      </c>
      <c r="F770" s="1" t="s">
        <v>4674</v>
      </c>
      <c r="G770" s="1" t="s">
        <v>1408</v>
      </c>
      <c r="H770" s="1"/>
      <c r="I770" s="1" t="s">
        <v>1391</v>
      </c>
      <c r="L770" t="s">
        <v>35</v>
      </c>
    </row>
    <row r="771" spans="1:12" ht="28.8" hidden="1" x14ac:dyDescent="0.3">
      <c r="A771">
        <v>1497</v>
      </c>
      <c r="B771" t="s">
        <v>159</v>
      </c>
      <c r="C771" t="s">
        <v>1409</v>
      </c>
      <c r="D771">
        <v>295629</v>
      </c>
      <c r="E771" s="1" t="s">
        <v>3253</v>
      </c>
      <c r="F771" s="1" t="s">
        <v>4675</v>
      </c>
      <c r="G771" s="1" t="s">
        <v>1410</v>
      </c>
      <c r="H771" s="1"/>
      <c r="I771" s="1" t="s">
        <v>1391</v>
      </c>
      <c r="L771" t="s">
        <v>17</v>
      </c>
    </row>
    <row r="772" spans="1:12" ht="57.6" hidden="1" x14ac:dyDescent="0.3">
      <c r="A772">
        <v>914</v>
      </c>
      <c r="B772" t="s">
        <v>329</v>
      </c>
      <c r="C772" t="s">
        <v>1411</v>
      </c>
      <c r="D772">
        <v>297312</v>
      </c>
      <c r="E772" s="1" t="s">
        <v>3254</v>
      </c>
      <c r="F772" s="1" t="s">
        <v>4676</v>
      </c>
      <c r="G772" s="1" t="s">
        <v>1412</v>
      </c>
      <c r="H772" s="1"/>
      <c r="I772" s="1" t="s">
        <v>1391</v>
      </c>
      <c r="L772" t="s">
        <v>35</v>
      </c>
    </row>
    <row r="773" spans="1:12" ht="28.8" x14ac:dyDescent="0.3">
      <c r="A773">
        <v>1760</v>
      </c>
      <c r="B773" t="s">
        <v>79</v>
      </c>
      <c r="C773" t="s">
        <v>1413</v>
      </c>
      <c r="D773">
        <v>296898</v>
      </c>
      <c r="E773" s="1" t="s">
        <v>3255</v>
      </c>
      <c r="F773" s="1" t="s">
        <v>4677</v>
      </c>
      <c r="G773" s="1" t="s">
        <v>1414</v>
      </c>
      <c r="H773" s="1"/>
      <c r="I773" s="1" t="s">
        <v>1391</v>
      </c>
      <c r="L773" t="s">
        <v>14</v>
      </c>
    </row>
    <row r="774" spans="1:12" ht="28.8" hidden="1" x14ac:dyDescent="0.3">
      <c r="A774">
        <v>1810</v>
      </c>
      <c r="B774" t="s">
        <v>11</v>
      </c>
      <c r="C774" t="s">
        <v>1415</v>
      </c>
      <c r="D774">
        <v>297446</v>
      </c>
      <c r="E774" s="1" t="s">
        <v>3256</v>
      </c>
      <c r="F774" s="1" t="s">
        <v>4678</v>
      </c>
      <c r="G774" s="1" t="s">
        <v>1416</v>
      </c>
      <c r="H774" s="1"/>
      <c r="I774" s="1" t="s">
        <v>1391</v>
      </c>
      <c r="L774" t="s">
        <v>14</v>
      </c>
    </row>
    <row r="775" spans="1:12" ht="43.2" hidden="1" x14ac:dyDescent="0.3">
      <c r="A775">
        <v>404</v>
      </c>
      <c r="B775" t="s">
        <v>15</v>
      </c>
      <c r="C775" t="s">
        <v>25</v>
      </c>
      <c r="D775">
        <v>294856</v>
      </c>
      <c r="E775" s="1" t="s">
        <v>3257</v>
      </c>
      <c r="F775" s="1" t="s">
        <v>4679</v>
      </c>
      <c r="G775" s="1" t="s">
        <v>1417</v>
      </c>
      <c r="H775" s="1"/>
      <c r="I775" s="1" t="s">
        <v>1391</v>
      </c>
      <c r="L775" t="s">
        <v>17</v>
      </c>
    </row>
    <row r="776" spans="1:12" ht="43.2" hidden="1" x14ac:dyDescent="0.3">
      <c r="A776">
        <v>1021</v>
      </c>
      <c r="B776" t="s">
        <v>58</v>
      </c>
      <c r="C776" t="s">
        <v>146</v>
      </c>
      <c r="D776">
        <v>297328</v>
      </c>
      <c r="E776" s="1" t="s">
        <v>3258</v>
      </c>
      <c r="F776" s="1" t="s">
        <v>4680</v>
      </c>
      <c r="G776" s="1" t="s">
        <v>1418</v>
      </c>
      <c r="H776" s="1"/>
      <c r="I776" s="1" t="s">
        <v>1391</v>
      </c>
      <c r="L776" t="s">
        <v>35</v>
      </c>
    </row>
    <row r="777" spans="1:12" hidden="1" x14ac:dyDescent="0.3">
      <c r="A777">
        <v>1883</v>
      </c>
      <c r="B777" t="s">
        <v>320</v>
      </c>
      <c r="C777" t="s">
        <v>1419</v>
      </c>
      <c r="D777">
        <v>296146</v>
      </c>
      <c r="E777" s="1" t="s">
        <v>3259</v>
      </c>
      <c r="F777" s="1" t="s">
        <v>4681</v>
      </c>
      <c r="G777" s="1" t="s">
        <v>1420</v>
      </c>
      <c r="H777" s="1"/>
      <c r="I777" s="1" t="s">
        <v>1391</v>
      </c>
      <c r="L777" t="s">
        <v>17</v>
      </c>
    </row>
    <row r="778" spans="1:12" ht="28.8" hidden="1" x14ac:dyDescent="0.3">
      <c r="A778">
        <v>392</v>
      </c>
      <c r="B778" t="s">
        <v>110</v>
      </c>
      <c r="C778" t="s">
        <v>1421</v>
      </c>
      <c r="D778">
        <v>294868</v>
      </c>
      <c r="E778" s="1" t="s">
        <v>3260</v>
      </c>
      <c r="F778" s="1" t="s">
        <v>4682</v>
      </c>
      <c r="G778" s="1" t="s">
        <v>1422</v>
      </c>
      <c r="H778" s="1"/>
      <c r="I778" s="1" t="s">
        <v>1391</v>
      </c>
      <c r="L778" t="s">
        <v>17</v>
      </c>
    </row>
    <row r="779" spans="1:12" ht="28.8" hidden="1" x14ac:dyDescent="0.3">
      <c r="A779">
        <v>733</v>
      </c>
      <c r="B779" t="s">
        <v>260</v>
      </c>
      <c r="C779" t="s">
        <v>1423</v>
      </c>
      <c r="D779">
        <v>297096</v>
      </c>
      <c r="E779" s="1" t="s">
        <v>3261</v>
      </c>
      <c r="F779" s="1" t="s">
        <v>4683</v>
      </c>
      <c r="G779" s="1" t="s">
        <v>1424</v>
      </c>
      <c r="H779" s="1"/>
      <c r="I779" s="1" t="s">
        <v>1391</v>
      </c>
      <c r="L779" t="s">
        <v>145</v>
      </c>
    </row>
    <row r="780" spans="1:12" ht="43.2" hidden="1" x14ac:dyDescent="0.3">
      <c r="A780">
        <v>14678</v>
      </c>
      <c r="B780" t="s">
        <v>1425</v>
      </c>
      <c r="C780" t="s">
        <v>1426</v>
      </c>
      <c r="D780">
        <v>293864</v>
      </c>
      <c r="E780" s="1" t="s">
        <v>3262</v>
      </c>
      <c r="F780" s="1" t="s">
        <v>4684</v>
      </c>
      <c r="G780" s="1" t="s">
        <v>1427</v>
      </c>
      <c r="H780" s="1"/>
      <c r="I780" s="1" t="s">
        <v>1391</v>
      </c>
      <c r="L780" t="s">
        <v>17</v>
      </c>
    </row>
    <row r="781" spans="1:12" ht="43.2" hidden="1" x14ac:dyDescent="0.3">
      <c r="A781">
        <v>21119</v>
      </c>
      <c r="B781" t="s">
        <v>159</v>
      </c>
      <c r="C781" t="s">
        <v>698</v>
      </c>
      <c r="D781">
        <v>295864</v>
      </c>
      <c r="E781" s="1" t="s">
        <v>3263</v>
      </c>
      <c r="F781" s="1" t="s">
        <v>4685</v>
      </c>
      <c r="G781" s="1" t="s">
        <v>1428</v>
      </c>
      <c r="H781" s="1"/>
      <c r="I781" s="1" t="s">
        <v>1391</v>
      </c>
      <c r="L781" t="s">
        <v>17</v>
      </c>
    </row>
    <row r="782" spans="1:12" ht="43.2" hidden="1" x14ac:dyDescent="0.3">
      <c r="A782">
        <v>989</v>
      </c>
      <c r="B782" t="s">
        <v>735</v>
      </c>
      <c r="C782" t="s">
        <v>1429</v>
      </c>
      <c r="D782">
        <v>296792</v>
      </c>
      <c r="E782" s="1" t="s">
        <v>3264</v>
      </c>
      <c r="F782" s="1" t="s">
        <v>4686</v>
      </c>
      <c r="G782" s="1" t="s">
        <v>1430</v>
      </c>
      <c r="H782" s="1"/>
      <c r="I782" s="1" t="s">
        <v>1391</v>
      </c>
      <c r="L782" t="s">
        <v>35</v>
      </c>
    </row>
    <row r="783" spans="1:12" ht="28.8" hidden="1" x14ac:dyDescent="0.3">
      <c r="A783">
        <v>812</v>
      </c>
      <c r="B783" t="s">
        <v>11</v>
      </c>
      <c r="C783" t="s">
        <v>1431</v>
      </c>
      <c r="D783">
        <v>297591</v>
      </c>
      <c r="E783" s="1" t="s">
        <v>3265</v>
      </c>
      <c r="F783" s="1" t="s">
        <v>4687</v>
      </c>
      <c r="G783" s="1" t="s">
        <v>1432</v>
      </c>
      <c r="H783" s="1"/>
      <c r="I783" s="1" t="s">
        <v>1391</v>
      </c>
      <c r="L783" t="s">
        <v>14</v>
      </c>
    </row>
    <row r="784" spans="1:12" ht="43.2" hidden="1" x14ac:dyDescent="0.3">
      <c r="A784">
        <v>602</v>
      </c>
      <c r="B784" t="s">
        <v>11</v>
      </c>
      <c r="C784" t="s">
        <v>39</v>
      </c>
      <c r="D784">
        <v>297259</v>
      </c>
      <c r="E784" s="1" t="s">
        <v>3266</v>
      </c>
      <c r="F784" s="1" t="s">
        <v>4688</v>
      </c>
      <c r="G784" s="1" t="s">
        <v>1433</v>
      </c>
      <c r="H784" s="1"/>
      <c r="I784" s="1" t="s">
        <v>1391</v>
      </c>
      <c r="L784" t="s">
        <v>14</v>
      </c>
    </row>
    <row r="785" spans="1:12" ht="28.8" hidden="1" x14ac:dyDescent="0.3">
      <c r="A785">
        <v>11</v>
      </c>
      <c r="B785" t="s">
        <v>260</v>
      </c>
      <c r="C785" t="s">
        <v>261</v>
      </c>
      <c r="D785">
        <v>294642</v>
      </c>
      <c r="E785" s="1" t="s">
        <v>3267</v>
      </c>
      <c r="F785" s="1" t="s">
        <v>4689</v>
      </c>
      <c r="G785" s="1" t="s">
        <v>1434</v>
      </c>
      <c r="H785" s="1"/>
      <c r="I785" s="1" t="s">
        <v>1391</v>
      </c>
      <c r="L785" t="s">
        <v>145</v>
      </c>
    </row>
    <row r="786" spans="1:12" ht="28.8" hidden="1" x14ac:dyDescent="0.3">
      <c r="A786">
        <v>2582</v>
      </c>
      <c r="B786" t="s">
        <v>225</v>
      </c>
      <c r="C786" t="s">
        <v>1435</v>
      </c>
      <c r="D786">
        <v>293392</v>
      </c>
      <c r="E786" s="1" t="s">
        <v>3268</v>
      </c>
      <c r="F786" s="1" t="s">
        <v>4690</v>
      </c>
      <c r="G786" s="1" t="s">
        <v>1436</v>
      </c>
      <c r="H786" s="1"/>
      <c r="I786" s="1" t="s">
        <v>1391</v>
      </c>
      <c r="L786" t="s">
        <v>145</v>
      </c>
    </row>
    <row r="787" spans="1:12" ht="28.8" hidden="1" x14ac:dyDescent="0.3">
      <c r="A787">
        <v>20</v>
      </c>
      <c r="B787" t="s">
        <v>1341</v>
      </c>
      <c r="C787" t="s">
        <v>1437</v>
      </c>
      <c r="D787">
        <v>294635</v>
      </c>
      <c r="E787" s="1" t="s">
        <v>3269</v>
      </c>
      <c r="F787" s="1" t="s">
        <v>4691</v>
      </c>
      <c r="G787" s="1" t="s">
        <v>1438</v>
      </c>
      <c r="H787" s="1"/>
      <c r="I787" s="1" t="s">
        <v>1391</v>
      </c>
      <c r="L787" t="s">
        <v>145</v>
      </c>
    </row>
    <row r="788" spans="1:12" ht="28.8" hidden="1" x14ac:dyDescent="0.3">
      <c r="A788">
        <v>1699</v>
      </c>
      <c r="B788" t="s">
        <v>142</v>
      </c>
      <c r="C788" t="s">
        <v>143</v>
      </c>
      <c r="D788">
        <v>296833</v>
      </c>
      <c r="E788" s="1" t="s">
        <v>3270</v>
      </c>
      <c r="F788" s="1" t="s">
        <v>4692</v>
      </c>
      <c r="G788" s="1" t="s">
        <v>1439</v>
      </c>
      <c r="H788" s="1"/>
      <c r="I788" s="1" t="s">
        <v>1391</v>
      </c>
      <c r="L788" t="s">
        <v>145</v>
      </c>
    </row>
    <row r="789" spans="1:12" ht="28.8" hidden="1" x14ac:dyDescent="0.3">
      <c r="A789">
        <v>1754</v>
      </c>
      <c r="B789" t="s">
        <v>860</v>
      </c>
      <c r="C789" t="s">
        <v>861</v>
      </c>
      <c r="D789">
        <v>296892</v>
      </c>
      <c r="E789" s="1" t="s">
        <v>3271</v>
      </c>
      <c r="F789" s="1" t="s">
        <v>4693</v>
      </c>
      <c r="G789" s="1" t="s">
        <v>1440</v>
      </c>
      <c r="H789" s="1"/>
      <c r="I789" s="1" t="s">
        <v>1391</v>
      </c>
      <c r="L789" t="s">
        <v>145</v>
      </c>
    </row>
    <row r="790" spans="1:12" ht="43.2" hidden="1" x14ac:dyDescent="0.3">
      <c r="A790">
        <v>1738</v>
      </c>
      <c r="B790" t="s">
        <v>441</v>
      </c>
      <c r="C790" t="s">
        <v>442</v>
      </c>
      <c r="D790">
        <v>296857</v>
      </c>
      <c r="E790" s="1" t="s">
        <v>3272</v>
      </c>
      <c r="F790" s="1" t="s">
        <v>4694</v>
      </c>
      <c r="G790" s="1" t="s">
        <v>1441</v>
      </c>
      <c r="H790" s="1"/>
      <c r="I790" s="1" t="s">
        <v>1391</v>
      </c>
      <c r="L790" t="s">
        <v>145</v>
      </c>
    </row>
    <row r="791" spans="1:12" ht="28.8" hidden="1" x14ac:dyDescent="0.3">
      <c r="A791">
        <v>2239</v>
      </c>
      <c r="B791" t="s">
        <v>248</v>
      </c>
      <c r="C791" t="s">
        <v>1442</v>
      </c>
      <c r="D791">
        <v>295200</v>
      </c>
      <c r="E791" s="1" t="s">
        <v>3273</v>
      </c>
      <c r="F791" s="1" t="s">
        <v>4695</v>
      </c>
      <c r="G791" s="1" t="s">
        <v>1443</v>
      </c>
      <c r="H791" s="1"/>
      <c r="I791" s="1" t="s">
        <v>1391</v>
      </c>
      <c r="L791" t="s">
        <v>145</v>
      </c>
    </row>
    <row r="792" spans="1:12" ht="28.8" hidden="1" x14ac:dyDescent="0.3">
      <c r="A792">
        <v>547</v>
      </c>
      <c r="B792" t="s">
        <v>369</v>
      </c>
      <c r="C792" t="s">
        <v>1444</v>
      </c>
      <c r="D792">
        <v>297434</v>
      </c>
      <c r="E792" s="1" t="s">
        <v>3274</v>
      </c>
      <c r="F792" s="1" t="s">
        <v>4696</v>
      </c>
      <c r="G792" s="1" t="s">
        <v>1445</v>
      </c>
      <c r="H792" s="1"/>
      <c r="I792" s="1" t="s">
        <v>1391</v>
      </c>
      <c r="L792" t="s">
        <v>17</v>
      </c>
    </row>
    <row r="793" spans="1:12" ht="43.2" hidden="1" x14ac:dyDescent="0.3">
      <c r="A793">
        <v>952</v>
      </c>
      <c r="B793" t="s">
        <v>464</v>
      </c>
      <c r="C793" t="s">
        <v>472</v>
      </c>
      <c r="D793">
        <v>296963</v>
      </c>
      <c r="E793" s="1" t="s">
        <v>3275</v>
      </c>
      <c r="F793" s="1" t="s">
        <v>4697</v>
      </c>
      <c r="G793" s="1" t="s">
        <v>1446</v>
      </c>
      <c r="H793" s="1"/>
      <c r="I793" s="1" t="s">
        <v>1391</v>
      </c>
      <c r="L793" t="s">
        <v>35</v>
      </c>
    </row>
    <row r="794" spans="1:12" ht="28.8" hidden="1" x14ac:dyDescent="0.3">
      <c r="A794">
        <v>15012</v>
      </c>
      <c r="B794" t="s">
        <v>369</v>
      </c>
      <c r="C794" t="s">
        <v>1447</v>
      </c>
      <c r="D794">
        <v>294166</v>
      </c>
      <c r="E794" s="1" t="s">
        <v>3276</v>
      </c>
      <c r="F794" s="1" t="s">
        <v>4698</v>
      </c>
      <c r="G794" s="1" t="s">
        <v>1448</v>
      </c>
      <c r="H794" s="1"/>
      <c r="I794" s="1" t="s">
        <v>1391</v>
      </c>
      <c r="L794" t="s">
        <v>17</v>
      </c>
    </row>
    <row r="795" spans="1:12" ht="28.8" hidden="1" x14ac:dyDescent="0.3">
      <c r="A795">
        <v>171</v>
      </c>
      <c r="B795" t="s">
        <v>110</v>
      </c>
      <c r="C795" t="s">
        <v>1449</v>
      </c>
      <c r="D795">
        <v>294487</v>
      </c>
      <c r="E795" s="1" t="s">
        <v>3277</v>
      </c>
      <c r="F795" s="1" t="s">
        <v>4699</v>
      </c>
      <c r="G795" s="1" t="s">
        <v>1450</v>
      </c>
      <c r="H795" s="1"/>
      <c r="I795" s="1" t="s">
        <v>1391</v>
      </c>
      <c r="L795" t="s">
        <v>17</v>
      </c>
    </row>
    <row r="796" spans="1:12" ht="28.8" hidden="1" x14ac:dyDescent="0.3">
      <c r="A796">
        <v>157</v>
      </c>
      <c r="B796" t="s">
        <v>11</v>
      </c>
      <c r="C796" t="s">
        <v>824</v>
      </c>
      <c r="D796">
        <v>294500</v>
      </c>
      <c r="E796" s="1" t="s">
        <v>3278</v>
      </c>
      <c r="F796" s="1" t="s">
        <v>4700</v>
      </c>
      <c r="G796" s="1" t="s">
        <v>1451</v>
      </c>
      <c r="H796" s="1"/>
      <c r="I796" s="1" t="s">
        <v>1391</v>
      </c>
      <c r="L796" t="s">
        <v>14</v>
      </c>
    </row>
    <row r="797" spans="1:12" ht="28.8" hidden="1" x14ac:dyDescent="0.3">
      <c r="A797">
        <v>270</v>
      </c>
      <c r="B797" t="s">
        <v>11</v>
      </c>
      <c r="C797" t="s">
        <v>214</v>
      </c>
      <c r="D797">
        <v>294254</v>
      </c>
      <c r="E797" s="1" t="s">
        <v>3279</v>
      </c>
      <c r="F797" s="1" t="s">
        <v>4701</v>
      </c>
      <c r="G797" s="1" t="s">
        <v>1452</v>
      </c>
      <c r="H797" s="1"/>
      <c r="I797" s="1" t="s">
        <v>1391</v>
      </c>
      <c r="L797" t="s">
        <v>14</v>
      </c>
    </row>
    <row r="798" spans="1:12" ht="43.2" hidden="1" x14ac:dyDescent="0.3">
      <c r="A798">
        <v>771</v>
      </c>
      <c r="B798" t="s">
        <v>329</v>
      </c>
      <c r="C798" t="s">
        <v>1453</v>
      </c>
      <c r="D798">
        <v>297058</v>
      </c>
      <c r="E798" s="1" t="s">
        <v>3280</v>
      </c>
      <c r="F798" s="1" t="s">
        <v>4702</v>
      </c>
      <c r="G798" s="1" t="s">
        <v>1454</v>
      </c>
      <c r="H798" s="1"/>
      <c r="I798" s="1" t="s">
        <v>1391</v>
      </c>
      <c r="L798" t="s">
        <v>35</v>
      </c>
    </row>
    <row r="799" spans="1:12" ht="28.8" hidden="1" x14ac:dyDescent="0.3">
      <c r="A799">
        <v>561</v>
      </c>
      <c r="B799" t="s">
        <v>294</v>
      </c>
      <c r="C799" t="s">
        <v>1455</v>
      </c>
      <c r="D799">
        <v>297347</v>
      </c>
      <c r="E799" s="1" t="s">
        <v>3281</v>
      </c>
      <c r="F799" s="1" t="s">
        <v>4703</v>
      </c>
      <c r="G799" s="1" t="s">
        <v>1456</v>
      </c>
      <c r="H799" s="1"/>
      <c r="I799" s="1" t="s">
        <v>1391</v>
      </c>
      <c r="L799" t="s">
        <v>17</v>
      </c>
    </row>
    <row r="800" spans="1:12" ht="43.2" x14ac:dyDescent="0.3">
      <c r="A800">
        <v>1759</v>
      </c>
      <c r="B800" t="s">
        <v>79</v>
      </c>
      <c r="C800" t="s">
        <v>1457</v>
      </c>
      <c r="D800">
        <v>296897</v>
      </c>
      <c r="E800" s="1" t="s">
        <v>3282</v>
      </c>
      <c r="F800" s="1" t="s">
        <v>4704</v>
      </c>
      <c r="G800" s="1" t="s">
        <v>1458</v>
      </c>
      <c r="H800" s="1"/>
      <c r="I800" s="1" t="s">
        <v>1391</v>
      </c>
      <c r="L800" t="s">
        <v>14</v>
      </c>
    </row>
    <row r="801" spans="1:12" ht="28.8" hidden="1" x14ac:dyDescent="0.3">
      <c r="A801">
        <v>38664</v>
      </c>
      <c r="B801" t="s">
        <v>65</v>
      </c>
      <c r="C801" t="s">
        <v>1459</v>
      </c>
      <c r="D801">
        <v>913867</v>
      </c>
      <c r="E801" s="1" t="s">
        <v>3283</v>
      </c>
      <c r="F801" s="1" t="s">
        <v>4705</v>
      </c>
      <c r="G801" s="1" t="s">
        <v>1460</v>
      </c>
      <c r="H801" s="1"/>
      <c r="I801" s="1" t="s">
        <v>1391</v>
      </c>
      <c r="L801" t="s">
        <v>17</v>
      </c>
    </row>
    <row r="802" spans="1:12" ht="28.8" hidden="1" x14ac:dyDescent="0.3">
      <c r="A802">
        <v>36574</v>
      </c>
      <c r="B802" t="s">
        <v>65</v>
      </c>
      <c r="C802" t="s">
        <v>1461</v>
      </c>
      <c r="D802">
        <v>397495</v>
      </c>
      <c r="E802" s="1" t="s">
        <v>3284</v>
      </c>
      <c r="F802" s="1" t="s">
        <v>4706</v>
      </c>
      <c r="G802" s="1" t="s">
        <v>1462</v>
      </c>
      <c r="H802" s="1"/>
      <c r="I802" s="1" t="s">
        <v>1391</v>
      </c>
      <c r="L802" t="s">
        <v>17</v>
      </c>
    </row>
    <row r="803" spans="1:12" ht="43.2" x14ac:dyDescent="0.3">
      <c r="A803">
        <v>1758</v>
      </c>
      <c r="B803" t="s">
        <v>79</v>
      </c>
      <c r="C803" t="s">
        <v>1463</v>
      </c>
      <c r="D803">
        <v>296896</v>
      </c>
      <c r="E803" s="1" t="s">
        <v>3285</v>
      </c>
      <c r="F803" s="1" t="s">
        <v>4707</v>
      </c>
      <c r="G803" s="1" t="s">
        <v>1464</v>
      </c>
      <c r="H803" s="1"/>
      <c r="I803" s="1" t="s">
        <v>1391</v>
      </c>
      <c r="L803" t="s">
        <v>14</v>
      </c>
    </row>
    <row r="804" spans="1:12" ht="43.2" hidden="1" x14ac:dyDescent="0.3">
      <c r="A804">
        <v>2539</v>
      </c>
      <c r="B804" t="s">
        <v>1465</v>
      </c>
      <c r="C804" t="s">
        <v>1466</v>
      </c>
      <c r="D804">
        <v>293351</v>
      </c>
      <c r="E804" s="1" t="s">
        <v>3286</v>
      </c>
      <c r="F804" s="1" t="s">
        <v>4708</v>
      </c>
      <c r="G804" s="1" t="s">
        <v>1467</v>
      </c>
      <c r="H804" s="1"/>
      <c r="I804" s="1" t="s">
        <v>1391</v>
      </c>
      <c r="L804" t="s">
        <v>481</v>
      </c>
    </row>
    <row r="805" spans="1:12" ht="28.8" hidden="1" x14ac:dyDescent="0.3">
      <c r="A805">
        <v>1461</v>
      </c>
      <c r="B805" t="s">
        <v>571</v>
      </c>
      <c r="C805" t="s">
        <v>588</v>
      </c>
      <c r="D805">
        <v>296504</v>
      </c>
      <c r="E805" s="1" t="s">
        <v>3287</v>
      </c>
      <c r="F805" s="1" t="s">
        <v>4709</v>
      </c>
      <c r="G805" s="1" t="s">
        <v>1468</v>
      </c>
      <c r="H805" s="1"/>
      <c r="I805" s="1" t="s">
        <v>1469</v>
      </c>
      <c r="L805" t="s">
        <v>17</v>
      </c>
    </row>
    <row r="806" spans="1:12" ht="57.6" hidden="1" x14ac:dyDescent="0.3">
      <c r="A806">
        <v>2149</v>
      </c>
      <c r="B806" t="s">
        <v>317</v>
      </c>
      <c r="C806" t="s">
        <v>1247</v>
      </c>
      <c r="D806">
        <v>295112</v>
      </c>
      <c r="E806" s="1" t="s">
        <v>3288</v>
      </c>
      <c r="F806" s="1" t="s">
        <v>4710</v>
      </c>
      <c r="G806" s="1" t="s">
        <v>1470</v>
      </c>
      <c r="H806" s="1"/>
      <c r="I806" s="1" t="s">
        <v>1469</v>
      </c>
      <c r="L806" t="s">
        <v>35</v>
      </c>
    </row>
    <row r="807" spans="1:12" ht="57.6" hidden="1" x14ac:dyDescent="0.3">
      <c r="A807">
        <v>23632</v>
      </c>
      <c r="B807" t="s">
        <v>571</v>
      </c>
      <c r="C807" t="s">
        <v>994</v>
      </c>
      <c r="D807">
        <v>295689</v>
      </c>
      <c r="E807" s="1" t="s">
        <v>3289</v>
      </c>
      <c r="F807" s="1" t="s">
        <v>4711</v>
      </c>
      <c r="G807" s="1" t="s">
        <v>1471</v>
      </c>
      <c r="H807" s="1"/>
      <c r="I807" s="1" t="s">
        <v>1469</v>
      </c>
      <c r="L807" t="s">
        <v>17</v>
      </c>
    </row>
    <row r="808" spans="1:12" ht="28.8" hidden="1" x14ac:dyDescent="0.3">
      <c r="A808">
        <v>1205</v>
      </c>
      <c r="B808" t="s">
        <v>802</v>
      </c>
      <c r="C808" t="s">
        <v>803</v>
      </c>
      <c r="D808">
        <v>297631</v>
      </c>
      <c r="E808" s="1" t="s">
        <v>3290</v>
      </c>
      <c r="F808" s="1" t="s">
        <v>4712</v>
      </c>
      <c r="G808" s="1" t="s">
        <v>1472</v>
      </c>
      <c r="H808" s="1"/>
      <c r="I808" s="1" t="s">
        <v>1469</v>
      </c>
      <c r="L808" t="s">
        <v>481</v>
      </c>
    </row>
    <row r="809" spans="1:12" ht="43.2" hidden="1" x14ac:dyDescent="0.3">
      <c r="A809">
        <v>837</v>
      </c>
      <c r="B809" t="s">
        <v>75</v>
      </c>
      <c r="C809" t="s">
        <v>124</v>
      </c>
      <c r="D809">
        <v>297047</v>
      </c>
      <c r="E809" s="1" t="s">
        <v>3291</v>
      </c>
      <c r="F809" s="1" t="s">
        <v>4713</v>
      </c>
      <c r="G809" s="1" t="s">
        <v>1473</v>
      </c>
      <c r="H809" s="1"/>
      <c r="I809" s="1" t="s">
        <v>1469</v>
      </c>
      <c r="L809" t="s">
        <v>78</v>
      </c>
    </row>
    <row r="810" spans="1:12" ht="57.6" hidden="1" x14ac:dyDescent="0.3">
      <c r="A810">
        <v>852</v>
      </c>
      <c r="B810" t="s">
        <v>1474</v>
      </c>
      <c r="C810" t="s">
        <v>1475</v>
      </c>
      <c r="D810">
        <v>297037</v>
      </c>
      <c r="E810" s="1" t="s">
        <v>3292</v>
      </c>
      <c r="F810" s="1" t="s">
        <v>4714</v>
      </c>
      <c r="G810" s="1" t="s">
        <v>1476</v>
      </c>
      <c r="H810" s="1"/>
      <c r="I810" s="1" t="s">
        <v>1469</v>
      </c>
      <c r="L810" t="s">
        <v>35</v>
      </c>
    </row>
    <row r="811" spans="1:12" ht="28.8" hidden="1" x14ac:dyDescent="0.3">
      <c r="A811">
        <v>2020</v>
      </c>
      <c r="B811" t="s">
        <v>36</v>
      </c>
      <c r="C811" t="s">
        <v>37</v>
      </c>
      <c r="D811">
        <v>294990</v>
      </c>
      <c r="E811" s="1" t="s">
        <v>3293</v>
      </c>
      <c r="F811" s="1" t="s">
        <v>4715</v>
      </c>
      <c r="G811" s="1" t="s">
        <v>1477</v>
      </c>
      <c r="H811" s="1"/>
      <c r="I811" s="1" t="s">
        <v>1469</v>
      </c>
      <c r="L811" t="s">
        <v>35</v>
      </c>
    </row>
    <row r="812" spans="1:12" ht="43.2" hidden="1" x14ac:dyDescent="0.3">
      <c r="A812">
        <v>2011</v>
      </c>
      <c r="B812" t="s">
        <v>36</v>
      </c>
      <c r="C812" t="s">
        <v>37</v>
      </c>
      <c r="D812">
        <v>294981</v>
      </c>
      <c r="E812" s="1" t="s">
        <v>3294</v>
      </c>
      <c r="F812" s="1" t="s">
        <v>4716</v>
      </c>
      <c r="G812" s="1" t="s">
        <v>1478</v>
      </c>
      <c r="H812" s="1"/>
      <c r="I812" s="1" t="s">
        <v>1469</v>
      </c>
      <c r="L812" t="s">
        <v>35</v>
      </c>
    </row>
    <row r="813" spans="1:12" ht="57.6" hidden="1" x14ac:dyDescent="0.3">
      <c r="A813">
        <v>2019</v>
      </c>
      <c r="B813" t="s">
        <v>36</v>
      </c>
      <c r="C813" t="s">
        <v>37</v>
      </c>
      <c r="D813">
        <v>294989</v>
      </c>
      <c r="E813" s="1" t="s">
        <v>3295</v>
      </c>
      <c r="F813" s="1" t="s">
        <v>4717</v>
      </c>
      <c r="G813" s="1" t="s">
        <v>1479</v>
      </c>
      <c r="H813" s="1"/>
      <c r="I813" s="1" t="s">
        <v>1469</v>
      </c>
      <c r="L813" t="s">
        <v>35</v>
      </c>
    </row>
    <row r="814" spans="1:12" ht="28.8" hidden="1" x14ac:dyDescent="0.3">
      <c r="A814">
        <v>2014</v>
      </c>
      <c r="B814" t="s">
        <v>36</v>
      </c>
      <c r="C814" t="s">
        <v>37</v>
      </c>
      <c r="D814">
        <v>294984</v>
      </c>
      <c r="E814" s="1" t="s">
        <v>3296</v>
      </c>
      <c r="F814" s="1" t="s">
        <v>4718</v>
      </c>
      <c r="G814" s="1" t="s">
        <v>1480</v>
      </c>
      <c r="H814" s="1"/>
      <c r="I814" s="1" t="s">
        <v>1469</v>
      </c>
      <c r="L814" t="s">
        <v>35</v>
      </c>
    </row>
    <row r="815" spans="1:12" ht="28.8" hidden="1" x14ac:dyDescent="0.3">
      <c r="A815">
        <v>1121</v>
      </c>
      <c r="B815" t="s">
        <v>504</v>
      </c>
      <c r="C815" t="s">
        <v>1013</v>
      </c>
      <c r="D815">
        <v>297152</v>
      </c>
      <c r="E815" s="1" t="s">
        <v>3297</v>
      </c>
      <c r="F815" s="1" t="s">
        <v>4719</v>
      </c>
      <c r="G815" s="1" t="s">
        <v>1481</v>
      </c>
      <c r="H815" s="1"/>
      <c r="I815" s="1" t="s">
        <v>1469</v>
      </c>
      <c r="L815" t="s">
        <v>35</v>
      </c>
    </row>
    <row r="816" spans="1:12" ht="43.2" hidden="1" x14ac:dyDescent="0.3">
      <c r="A816">
        <v>64</v>
      </c>
      <c r="B816" t="s">
        <v>15</v>
      </c>
      <c r="C816" t="s">
        <v>1482</v>
      </c>
      <c r="D816">
        <v>294592</v>
      </c>
      <c r="E816" s="1" t="s">
        <v>3298</v>
      </c>
      <c r="F816" s="1" t="s">
        <v>4720</v>
      </c>
      <c r="G816" s="1" t="s">
        <v>1483</v>
      </c>
      <c r="H816" s="1"/>
      <c r="I816" s="1" t="s">
        <v>1469</v>
      </c>
      <c r="L816" t="s">
        <v>17</v>
      </c>
    </row>
    <row r="817" spans="1:12" ht="57.6" hidden="1" x14ac:dyDescent="0.3">
      <c r="A817">
        <v>1383</v>
      </c>
      <c r="B817" t="s">
        <v>1056</v>
      </c>
      <c r="C817" t="s">
        <v>1309</v>
      </c>
      <c r="D817">
        <v>296566</v>
      </c>
      <c r="E817" s="1" t="s">
        <v>3299</v>
      </c>
      <c r="F817" s="1" t="s">
        <v>4721</v>
      </c>
      <c r="G817" s="1" t="s">
        <v>1484</v>
      </c>
      <c r="H817" s="1"/>
      <c r="I817" s="1" t="s">
        <v>1469</v>
      </c>
      <c r="L817" t="s">
        <v>17</v>
      </c>
    </row>
    <row r="818" spans="1:12" ht="28.8" hidden="1" x14ac:dyDescent="0.3">
      <c r="A818">
        <v>764</v>
      </c>
      <c r="B818" t="s">
        <v>294</v>
      </c>
      <c r="C818" t="s">
        <v>1485</v>
      </c>
      <c r="D818">
        <v>297066</v>
      </c>
      <c r="E818" s="1" t="s">
        <v>3300</v>
      </c>
      <c r="F818" s="1" t="s">
        <v>4722</v>
      </c>
      <c r="G818" s="1" t="s">
        <v>1486</v>
      </c>
      <c r="H818" s="1"/>
      <c r="I818" s="1" t="s">
        <v>1469</v>
      </c>
      <c r="L818" t="s">
        <v>17</v>
      </c>
    </row>
    <row r="819" spans="1:12" ht="43.2" hidden="1" x14ac:dyDescent="0.3">
      <c r="A819">
        <v>104</v>
      </c>
      <c r="B819" t="s">
        <v>294</v>
      </c>
      <c r="C819" t="s">
        <v>1487</v>
      </c>
      <c r="D819">
        <v>294552</v>
      </c>
      <c r="E819" s="1" t="s">
        <v>3301</v>
      </c>
      <c r="F819" s="1" t="s">
        <v>4723</v>
      </c>
      <c r="G819" s="1" t="s">
        <v>1488</v>
      </c>
      <c r="H819" s="1"/>
      <c r="I819" s="1" t="s">
        <v>1469</v>
      </c>
      <c r="L819" t="s">
        <v>17</v>
      </c>
    </row>
    <row r="820" spans="1:12" ht="43.2" hidden="1" x14ac:dyDescent="0.3">
      <c r="A820">
        <v>50507</v>
      </c>
      <c r="B820" t="s">
        <v>329</v>
      </c>
      <c r="C820" t="s">
        <v>1489</v>
      </c>
      <c r="D820">
        <v>3782779</v>
      </c>
      <c r="E820" s="1" t="s">
        <v>3302</v>
      </c>
      <c r="F820" s="1" t="s">
        <v>4724</v>
      </c>
      <c r="G820" s="1" t="s">
        <v>1490</v>
      </c>
      <c r="H820" s="1"/>
      <c r="I820" s="1" t="s">
        <v>1469</v>
      </c>
      <c r="L820" t="s">
        <v>35</v>
      </c>
    </row>
    <row r="821" spans="1:12" ht="43.2" hidden="1" x14ac:dyDescent="0.3">
      <c r="A821">
        <v>40438</v>
      </c>
      <c r="B821" t="s">
        <v>165</v>
      </c>
      <c r="C821" t="s">
        <v>454</v>
      </c>
      <c r="D821">
        <v>919381</v>
      </c>
      <c r="E821" s="1" t="s">
        <v>3303</v>
      </c>
      <c r="F821" s="1" t="s">
        <v>4725</v>
      </c>
      <c r="G821" s="1" t="s">
        <v>1491</v>
      </c>
      <c r="H821" s="1"/>
      <c r="I821" s="1" t="s">
        <v>1469</v>
      </c>
      <c r="L821" t="s">
        <v>35</v>
      </c>
    </row>
    <row r="822" spans="1:12" ht="28.8" hidden="1" x14ac:dyDescent="0.3">
      <c r="A822">
        <v>840</v>
      </c>
      <c r="B822" t="s">
        <v>75</v>
      </c>
      <c r="C822" t="s">
        <v>1492</v>
      </c>
      <c r="D822">
        <v>296822</v>
      </c>
      <c r="E822" s="1" t="s">
        <v>3304</v>
      </c>
      <c r="F822" s="1" t="s">
        <v>4726</v>
      </c>
      <c r="G822" s="1" t="s">
        <v>1493</v>
      </c>
      <c r="H822" s="1"/>
      <c r="I822" s="1" t="s">
        <v>1469</v>
      </c>
      <c r="L822" t="s">
        <v>78</v>
      </c>
    </row>
    <row r="823" spans="1:12" ht="28.8" hidden="1" x14ac:dyDescent="0.3">
      <c r="A823">
        <v>2003</v>
      </c>
      <c r="B823" t="s">
        <v>36</v>
      </c>
      <c r="C823" t="s">
        <v>1494</v>
      </c>
      <c r="D823">
        <v>294973</v>
      </c>
      <c r="E823" s="1" t="s">
        <v>3305</v>
      </c>
      <c r="F823" s="1" t="s">
        <v>4727</v>
      </c>
      <c r="G823" s="1" t="s">
        <v>1495</v>
      </c>
      <c r="H823" s="1"/>
      <c r="I823" s="1" t="s">
        <v>1469</v>
      </c>
      <c r="L823" t="s">
        <v>35</v>
      </c>
    </row>
    <row r="824" spans="1:12" ht="43.2" hidden="1" x14ac:dyDescent="0.3">
      <c r="A824">
        <v>1790</v>
      </c>
      <c r="B824" t="s">
        <v>11</v>
      </c>
      <c r="C824" t="s">
        <v>1208</v>
      </c>
      <c r="D824">
        <v>297397</v>
      </c>
      <c r="E824" s="1" t="s">
        <v>3306</v>
      </c>
      <c r="F824" s="1" t="s">
        <v>4728</v>
      </c>
      <c r="G824" s="1" t="s">
        <v>1496</v>
      </c>
      <c r="H824" s="1"/>
      <c r="I824" s="1" t="s">
        <v>1469</v>
      </c>
      <c r="L824" t="s">
        <v>14</v>
      </c>
    </row>
    <row r="825" spans="1:12" ht="28.8" hidden="1" x14ac:dyDescent="0.3">
      <c r="A825">
        <v>806</v>
      </c>
      <c r="B825" t="s">
        <v>11</v>
      </c>
      <c r="C825" t="s">
        <v>1497</v>
      </c>
      <c r="D825">
        <v>297622</v>
      </c>
      <c r="E825" s="1" t="s">
        <v>3307</v>
      </c>
      <c r="F825" s="1" t="s">
        <v>4729</v>
      </c>
      <c r="G825" s="1" t="s">
        <v>1498</v>
      </c>
      <c r="H825" s="1"/>
      <c r="I825" s="1" t="s">
        <v>1469</v>
      </c>
      <c r="L825" t="s">
        <v>14</v>
      </c>
    </row>
    <row r="826" spans="1:12" ht="28.8" hidden="1" x14ac:dyDescent="0.3">
      <c r="A826">
        <v>133</v>
      </c>
      <c r="B826" t="s">
        <v>11</v>
      </c>
      <c r="C826" t="s">
        <v>1499</v>
      </c>
      <c r="D826">
        <v>294524</v>
      </c>
      <c r="E826" s="1" t="s">
        <v>3308</v>
      </c>
      <c r="F826" s="1" t="s">
        <v>4730</v>
      </c>
      <c r="G826" s="1" t="s">
        <v>1500</v>
      </c>
      <c r="H826" s="1"/>
      <c r="I826" s="1" t="s">
        <v>1469</v>
      </c>
      <c r="L826" t="s">
        <v>14</v>
      </c>
    </row>
    <row r="827" spans="1:12" ht="57.6" hidden="1" x14ac:dyDescent="0.3">
      <c r="A827">
        <v>1467</v>
      </c>
      <c r="B827" t="s">
        <v>571</v>
      </c>
      <c r="C827" t="s">
        <v>588</v>
      </c>
      <c r="D827">
        <v>296411</v>
      </c>
      <c r="E827" s="1" t="s">
        <v>3309</v>
      </c>
      <c r="F827" s="1" t="s">
        <v>4731</v>
      </c>
      <c r="G827" s="1" t="s">
        <v>1501</v>
      </c>
      <c r="H827" s="1"/>
      <c r="I827" s="1" t="s">
        <v>1469</v>
      </c>
      <c r="L827" t="s">
        <v>17</v>
      </c>
    </row>
    <row r="828" spans="1:12" ht="57.6" hidden="1" x14ac:dyDescent="0.3">
      <c r="A828">
        <v>25529</v>
      </c>
      <c r="B828" t="s">
        <v>579</v>
      </c>
      <c r="C828" t="s">
        <v>580</v>
      </c>
      <c r="D828">
        <v>371261</v>
      </c>
      <c r="E828" s="1" t="s">
        <v>3310</v>
      </c>
      <c r="F828" s="1" t="s">
        <v>4732</v>
      </c>
      <c r="G828" s="1" t="s">
        <v>1502</v>
      </c>
      <c r="H828" s="1"/>
      <c r="I828" s="1" t="s">
        <v>1469</v>
      </c>
      <c r="L828" t="s">
        <v>17</v>
      </c>
    </row>
    <row r="829" spans="1:12" ht="28.8" hidden="1" x14ac:dyDescent="0.3">
      <c r="A829">
        <v>153</v>
      </c>
      <c r="B829" t="s">
        <v>793</v>
      </c>
      <c r="C829" t="s">
        <v>1503</v>
      </c>
      <c r="D829">
        <v>294504</v>
      </c>
      <c r="E829" s="1" t="s">
        <v>3311</v>
      </c>
      <c r="F829" s="1" t="s">
        <v>4733</v>
      </c>
      <c r="G829" s="1" t="s">
        <v>1504</v>
      </c>
      <c r="H829" s="1"/>
      <c r="I829" s="1" t="s">
        <v>1469</v>
      </c>
      <c r="L829" t="s">
        <v>35</v>
      </c>
    </row>
    <row r="830" spans="1:12" ht="43.2" hidden="1" x14ac:dyDescent="0.3">
      <c r="A830">
        <v>796</v>
      </c>
      <c r="B830" t="s">
        <v>15</v>
      </c>
      <c r="C830" t="s">
        <v>558</v>
      </c>
      <c r="D830">
        <v>294713</v>
      </c>
      <c r="E830" s="1" t="s">
        <v>3312</v>
      </c>
      <c r="F830" s="1" t="s">
        <v>4734</v>
      </c>
      <c r="G830" s="1" t="s">
        <v>1505</v>
      </c>
      <c r="H830" s="1"/>
      <c r="I830" s="1" t="s">
        <v>1469</v>
      </c>
      <c r="L830" t="s">
        <v>17</v>
      </c>
    </row>
    <row r="831" spans="1:12" ht="43.2" hidden="1" x14ac:dyDescent="0.3">
      <c r="A831">
        <v>160</v>
      </c>
      <c r="B831" t="s">
        <v>464</v>
      </c>
      <c r="C831" t="s">
        <v>1506</v>
      </c>
      <c r="D831">
        <v>294276</v>
      </c>
      <c r="E831" s="1" t="s">
        <v>3313</v>
      </c>
      <c r="F831" s="1" t="s">
        <v>4735</v>
      </c>
      <c r="G831" s="1" t="s">
        <v>1507</v>
      </c>
      <c r="H831" s="1"/>
      <c r="I831" s="1" t="s">
        <v>1469</v>
      </c>
      <c r="L831" t="s">
        <v>35</v>
      </c>
    </row>
    <row r="832" spans="1:12" ht="43.2" hidden="1" x14ac:dyDescent="0.3">
      <c r="A832">
        <v>2027</v>
      </c>
      <c r="B832" t="s">
        <v>36</v>
      </c>
      <c r="C832" t="s">
        <v>86</v>
      </c>
      <c r="D832">
        <v>294997</v>
      </c>
      <c r="E832" s="1" t="s">
        <v>3314</v>
      </c>
      <c r="F832" s="1" t="s">
        <v>4736</v>
      </c>
      <c r="G832" s="1" t="s">
        <v>1508</v>
      </c>
      <c r="H832" s="1"/>
      <c r="I832" s="1" t="s">
        <v>1469</v>
      </c>
      <c r="L832" t="s">
        <v>35</v>
      </c>
    </row>
    <row r="833" spans="1:12" ht="43.2" hidden="1" x14ac:dyDescent="0.3">
      <c r="A833">
        <v>33381</v>
      </c>
      <c r="B833" t="s">
        <v>1509</v>
      </c>
      <c r="C833" t="s">
        <v>1510</v>
      </c>
      <c r="D833">
        <v>891275</v>
      </c>
      <c r="E833" s="1" t="s">
        <v>3315</v>
      </c>
      <c r="F833" s="1" t="s">
        <v>4737</v>
      </c>
      <c r="G833" s="1" t="s">
        <v>1511</v>
      </c>
      <c r="H833" s="1"/>
      <c r="I833" s="1" t="s">
        <v>1469</v>
      </c>
      <c r="L833" t="s">
        <v>35</v>
      </c>
    </row>
    <row r="834" spans="1:12" ht="28.8" hidden="1" x14ac:dyDescent="0.3">
      <c r="A834">
        <v>14171</v>
      </c>
      <c r="B834" t="s">
        <v>15</v>
      </c>
      <c r="C834" t="s">
        <v>42</v>
      </c>
      <c r="D834">
        <v>293650</v>
      </c>
      <c r="E834" s="1" t="s">
        <v>3316</v>
      </c>
      <c r="F834" s="1" t="s">
        <v>4738</v>
      </c>
      <c r="G834" s="1" t="s">
        <v>1512</v>
      </c>
      <c r="H834" s="1"/>
      <c r="I834" s="1" t="s">
        <v>1469</v>
      </c>
      <c r="L834" t="s">
        <v>17</v>
      </c>
    </row>
    <row r="835" spans="1:12" ht="43.2" hidden="1" x14ac:dyDescent="0.3">
      <c r="A835">
        <v>25664</v>
      </c>
      <c r="B835" t="s">
        <v>571</v>
      </c>
      <c r="C835" t="s">
        <v>1513</v>
      </c>
      <c r="D835">
        <v>371307</v>
      </c>
      <c r="E835" s="1" t="s">
        <v>3317</v>
      </c>
      <c r="F835" s="1" t="s">
        <v>4739</v>
      </c>
      <c r="G835" s="1" t="s">
        <v>1514</v>
      </c>
      <c r="H835" s="1"/>
      <c r="I835" s="1" t="s">
        <v>1469</v>
      </c>
      <c r="L835" t="s">
        <v>17</v>
      </c>
    </row>
    <row r="836" spans="1:12" ht="43.2" hidden="1" x14ac:dyDescent="0.3">
      <c r="A836">
        <v>226</v>
      </c>
      <c r="B836" t="s">
        <v>11</v>
      </c>
      <c r="C836" t="s">
        <v>189</v>
      </c>
      <c r="D836">
        <v>294343</v>
      </c>
      <c r="E836" s="1" t="s">
        <v>3318</v>
      </c>
      <c r="F836" s="1" t="s">
        <v>4740</v>
      </c>
      <c r="G836" s="1" t="s">
        <v>1515</v>
      </c>
      <c r="H836" s="1"/>
      <c r="I836" s="1" t="s">
        <v>1469</v>
      </c>
      <c r="L836" t="s">
        <v>14</v>
      </c>
    </row>
    <row r="837" spans="1:12" ht="43.2" hidden="1" x14ac:dyDescent="0.3">
      <c r="A837">
        <v>24000</v>
      </c>
      <c r="B837" t="s">
        <v>1123</v>
      </c>
      <c r="C837" t="s">
        <v>1124</v>
      </c>
      <c r="D837">
        <v>295596</v>
      </c>
      <c r="E837" s="1" t="s">
        <v>3319</v>
      </c>
      <c r="F837" s="1" t="s">
        <v>4741</v>
      </c>
      <c r="G837" s="1" t="s">
        <v>1516</v>
      </c>
      <c r="H837" s="1"/>
      <c r="I837" s="1" t="s">
        <v>1469</v>
      </c>
      <c r="L837" t="s">
        <v>35</v>
      </c>
    </row>
    <row r="838" spans="1:12" ht="28.8" hidden="1" x14ac:dyDescent="0.3">
      <c r="A838">
        <v>20253</v>
      </c>
      <c r="B838" t="s">
        <v>1301</v>
      </c>
      <c r="C838" t="s">
        <v>1517</v>
      </c>
      <c r="D838">
        <v>295902</v>
      </c>
      <c r="E838" s="1" t="s">
        <v>3320</v>
      </c>
      <c r="F838" s="1" t="s">
        <v>4742</v>
      </c>
      <c r="G838" s="1" t="s">
        <v>1518</v>
      </c>
      <c r="H838" s="1"/>
      <c r="I838" s="1" t="s">
        <v>1469</v>
      </c>
      <c r="L838" t="s">
        <v>35</v>
      </c>
    </row>
    <row r="839" spans="1:12" ht="28.8" hidden="1" x14ac:dyDescent="0.3">
      <c r="A839">
        <v>777</v>
      </c>
      <c r="B839" t="s">
        <v>906</v>
      </c>
      <c r="C839" t="s">
        <v>955</v>
      </c>
      <c r="D839">
        <v>297052</v>
      </c>
      <c r="E839" s="1" t="s">
        <v>3321</v>
      </c>
      <c r="F839" s="1" t="s">
        <v>4743</v>
      </c>
      <c r="G839" s="1" t="s">
        <v>1519</v>
      </c>
      <c r="H839" s="1"/>
      <c r="I839" s="1" t="s">
        <v>1469</v>
      </c>
      <c r="L839" t="s">
        <v>35</v>
      </c>
    </row>
    <row r="840" spans="1:12" ht="43.2" hidden="1" x14ac:dyDescent="0.3">
      <c r="A840">
        <v>2036</v>
      </c>
      <c r="B840" t="s">
        <v>36</v>
      </c>
      <c r="C840" t="s">
        <v>435</v>
      </c>
      <c r="D840">
        <v>295006</v>
      </c>
      <c r="E840" s="1" t="s">
        <v>3322</v>
      </c>
      <c r="F840" s="1" t="s">
        <v>4744</v>
      </c>
      <c r="G840" s="1" t="s">
        <v>1520</v>
      </c>
      <c r="H840" s="1"/>
      <c r="I840" s="1" t="s">
        <v>1469</v>
      </c>
      <c r="L840" t="s">
        <v>35</v>
      </c>
    </row>
    <row r="841" spans="1:12" ht="57.6" hidden="1" x14ac:dyDescent="0.3">
      <c r="A841">
        <v>2562</v>
      </c>
      <c r="B841" t="s">
        <v>225</v>
      </c>
      <c r="C841" t="s">
        <v>1521</v>
      </c>
      <c r="D841">
        <v>293372</v>
      </c>
      <c r="E841" s="1" t="s">
        <v>3323</v>
      </c>
      <c r="F841" s="1" t="s">
        <v>4745</v>
      </c>
      <c r="G841" s="1" t="s">
        <v>1522</v>
      </c>
      <c r="H841" s="1"/>
      <c r="I841" s="1" t="s">
        <v>1469</v>
      </c>
      <c r="L841" t="s">
        <v>145</v>
      </c>
    </row>
    <row r="842" spans="1:12" ht="57.6" hidden="1" x14ac:dyDescent="0.3">
      <c r="A842">
        <v>33853</v>
      </c>
      <c r="B842" t="s">
        <v>329</v>
      </c>
      <c r="C842" t="s">
        <v>1523</v>
      </c>
      <c r="D842">
        <v>884449</v>
      </c>
      <c r="E842" s="1" t="s">
        <v>3324</v>
      </c>
      <c r="F842" s="1" t="s">
        <v>4746</v>
      </c>
      <c r="G842" s="1" t="s">
        <v>1524</v>
      </c>
      <c r="H842" s="1"/>
      <c r="I842" s="1" t="s">
        <v>1469</v>
      </c>
      <c r="L842" t="s">
        <v>35</v>
      </c>
    </row>
    <row r="843" spans="1:12" ht="57.6" hidden="1" x14ac:dyDescent="0.3">
      <c r="A843">
        <v>20307</v>
      </c>
      <c r="B843" t="s">
        <v>11</v>
      </c>
      <c r="C843" t="s">
        <v>1525</v>
      </c>
      <c r="D843">
        <v>295900</v>
      </c>
      <c r="E843" s="1" t="s">
        <v>3325</v>
      </c>
      <c r="F843" s="1" t="s">
        <v>4747</v>
      </c>
      <c r="G843" s="1" t="s">
        <v>1526</v>
      </c>
      <c r="H843" s="1"/>
      <c r="I843" s="1" t="s">
        <v>1469</v>
      </c>
      <c r="L843" t="s">
        <v>14</v>
      </c>
    </row>
    <row r="844" spans="1:12" ht="43.2" hidden="1" x14ac:dyDescent="0.3">
      <c r="A844">
        <v>2318</v>
      </c>
      <c r="B844" t="s">
        <v>1527</v>
      </c>
      <c r="C844" t="s">
        <v>1528</v>
      </c>
      <c r="D844">
        <v>295278</v>
      </c>
      <c r="E844" s="1" t="s">
        <v>3326</v>
      </c>
      <c r="F844" s="1" t="s">
        <v>4748</v>
      </c>
      <c r="G844" s="1" t="s">
        <v>1529</v>
      </c>
      <c r="H844" s="1"/>
      <c r="I844" s="1" t="s">
        <v>1469</v>
      </c>
      <c r="L844" t="s">
        <v>145</v>
      </c>
    </row>
    <row r="845" spans="1:12" ht="43.2" hidden="1" x14ac:dyDescent="0.3">
      <c r="A845">
        <v>1923</v>
      </c>
      <c r="B845" t="s">
        <v>58</v>
      </c>
      <c r="C845" t="s">
        <v>59</v>
      </c>
      <c r="D845">
        <v>294894</v>
      </c>
      <c r="E845" s="1" t="s">
        <v>3327</v>
      </c>
      <c r="F845" s="1" t="s">
        <v>4749</v>
      </c>
      <c r="G845" s="1" t="s">
        <v>1530</v>
      </c>
      <c r="H845" s="1"/>
      <c r="I845" s="1" t="s">
        <v>1469</v>
      </c>
      <c r="L845" t="s">
        <v>35</v>
      </c>
    </row>
    <row r="846" spans="1:12" ht="43.2" hidden="1" x14ac:dyDescent="0.3">
      <c r="A846">
        <v>1171</v>
      </c>
      <c r="B846" t="s">
        <v>228</v>
      </c>
      <c r="C846" t="s">
        <v>1531</v>
      </c>
      <c r="D846">
        <v>296688</v>
      </c>
      <c r="E846" s="1" t="s">
        <v>3328</v>
      </c>
      <c r="F846" s="1" t="s">
        <v>4750</v>
      </c>
      <c r="G846" s="1" t="s">
        <v>1532</v>
      </c>
      <c r="H846" s="1"/>
      <c r="I846" s="1" t="s">
        <v>1469</v>
      </c>
      <c r="L846" t="s">
        <v>35</v>
      </c>
    </row>
    <row r="847" spans="1:12" ht="43.2" hidden="1" x14ac:dyDescent="0.3">
      <c r="A847">
        <v>297</v>
      </c>
      <c r="B847" t="s">
        <v>906</v>
      </c>
      <c r="C847" t="s">
        <v>907</v>
      </c>
      <c r="D847">
        <v>294202</v>
      </c>
      <c r="E847" s="1" t="s">
        <v>3329</v>
      </c>
      <c r="F847" s="1" t="s">
        <v>4751</v>
      </c>
      <c r="G847" s="1" t="s">
        <v>1533</v>
      </c>
      <c r="H847" s="1"/>
      <c r="I847" s="1" t="s">
        <v>1469</v>
      </c>
      <c r="L847" t="s">
        <v>35</v>
      </c>
    </row>
    <row r="848" spans="1:12" ht="28.8" hidden="1" x14ac:dyDescent="0.3">
      <c r="A848">
        <v>22908</v>
      </c>
      <c r="B848" t="s">
        <v>329</v>
      </c>
      <c r="C848" t="s">
        <v>363</v>
      </c>
      <c r="D848">
        <v>295742</v>
      </c>
      <c r="E848" s="1" t="s">
        <v>3330</v>
      </c>
      <c r="F848" s="1" t="s">
        <v>4752</v>
      </c>
      <c r="G848" s="1" t="s">
        <v>1534</v>
      </c>
      <c r="H848" s="1"/>
      <c r="I848" s="1" t="s">
        <v>1469</v>
      </c>
      <c r="L848" t="s">
        <v>35</v>
      </c>
    </row>
    <row r="849" spans="1:12" ht="57.6" hidden="1" x14ac:dyDescent="0.3">
      <c r="A849">
        <v>2518</v>
      </c>
      <c r="B849" t="s">
        <v>1123</v>
      </c>
      <c r="C849" t="s">
        <v>1535</v>
      </c>
      <c r="D849">
        <v>293330</v>
      </c>
      <c r="E849" s="1" t="s">
        <v>3331</v>
      </c>
      <c r="F849" s="1" t="s">
        <v>4753</v>
      </c>
      <c r="G849" s="1" t="s">
        <v>1536</v>
      </c>
      <c r="H849" s="1"/>
      <c r="I849" s="1" t="s">
        <v>1469</v>
      </c>
      <c r="L849" t="s">
        <v>35</v>
      </c>
    </row>
    <row r="850" spans="1:12" ht="28.8" hidden="1" x14ac:dyDescent="0.3">
      <c r="A850">
        <v>1912</v>
      </c>
      <c r="B850" t="s">
        <v>11</v>
      </c>
      <c r="C850" t="s">
        <v>1537</v>
      </c>
      <c r="D850">
        <v>294883</v>
      </c>
      <c r="E850" s="1" t="s">
        <v>3332</v>
      </c>
      <c r="F850" s="1" t="s">
        <v>4754</v>
      </c>
      <c r="G850" s="1" t="s">
        <v>1538</v>
      </c>
      <c r="H850" s="1"/>
      <c r="I850" s="1" t="s">
        <v>1469</v>
      </c>
      <c r="L850" t="s">
        <v>14</v>
      </c>
    </row>
    <row r="851" spans="1:12" ht="28.8" hidden="1" x14ac:dyDescent="0.3">
      <c r="A851">
        <v>312</v>
      </c>
      <c r="B851" t="s">
        <v>451</v>
      </c>
      <c r="C851" t="s">
        <v>452</v>
      </c>
      <c r="D851">
        <v>294160</v>
      </c>
      <c r="E851" s="1" t="s">
        <v>3333</v>
      </c>
      <c r="F851" s="1" t="s">
        <v>4755</v>
      </c>
      <c r="G851" s="1" t="s">
        <v>1539</v>
      </c>
      <c r="H851" s="1"/>
      <c r="I851" s="1" t="s">
        <v>1469</v>
      </c>
      <c r="L851" t="s">
        <v>35</v>
      </c>
    </row>
    <row r="852" spans="1:12" ht="28.8" hidden="1" x14ac:dyDescent="0.3">
      <c r="A852">
        <v>1454</v>
      </c>
      <c r="B852" t="s">
        <v>771</v>
      </c>
      <c r="C852" t="s">
        <v>1540</v>
      </c>
      <c r="D852">
        <v>296511</v>
      </c>
      <c r="E852" s="1" t="s">
        <v>3334</v>
      </c>
      <c r="F852" s="1" t="s">
        <v>4756</v>
      </c>
      <c r="G852" s="1" t="s">
        <v>1541</v>
      </c>
      <c r="H852" s="1"/>
      <c r="I852" s="1" t="s">
        <v>1469</v>
      </c>
      <c r="L852" t="s">
        <v>17</v>
      </c>
    </row>
    <row r="853" spans="1:12" ht="43.2" hidden="1" x14ac:dyDescent="0.3">
      <c r="A853">
        <v>14125</v>
      </c>
      <c r="B853" t="s">
        <v>317</v>
      </c>
      <c r="C853" t="s">
        <v>318</v>
      </c>
      <c r="D853">
        <v>293622</v>
      </c>
      <c r="E853" s="1" t="s">
        <v>3335</v>
      </c>
      <c r="F853" s="1" t="s">
        <v>4757</v>
      </c>
      <c r="G853" s="1" t="s">
        <v>1542</v>
      </c>
      <c r="H853" s="1"/>
      <c r="I853" s="1" t="s">
        <v>1469</v>
      </c>
      <c r="L853" t="s">
        <v>35</v>
      </c>
    </row>
    <row r="854" spans="1:12" ht="43.2" hidden="1" x14ac:dyDescent="0.3">
      <c r="A854">
        <v>317</v>
      </c>
      <c r="B854" t="s">
        <v>451</v>
      </c>
      <c r="C854" t="s">
        <v>1543</v>
      </c>
      <c r="D854">
        <v>294143</v>
      </c>
      <c r="E854" s="1" t="s">
        <v>3336</v>
      </c>
      <c r="F854" s="1" t="s">
        <v>4758</v>
      </c>
      <c r="G854" s="1" t="s">
        <v>1544</v>
      </c>
      <c r="H854" s="1"/>
      <c r="I854" s="1" t="s">
        <v>1469</v>
      </c>
      <c r="L854" t="s">
        <v>35</v>
      </c>
    </row>
    <row r="855" spans="1:12" ht="43.2" hidden="1" x14ac:dyDescent="0.3">
      <c r="A855">
        <v>1173</v>
      </c>
      <c r="B855" t="s">
        <v>228</v>
      </c>
      <c r="C855" t="s">
        <v>1545</v>
      </c>
      <c r="D855">
        <v>296686</v>
      </c>
      <c r="E855" s="1" t="s">
        <v>3337</v>
      </c>
      <c r="F855" s="1" t="s">
        <v>4759</v>
      </c>
      <c r="G855" s="1" t="s">
        <v>1546</v>
      </c>
      <c r="H855" s="1"/>
      <c r="I855" s="1" t="s">
        <v>1469</v>
      </c>
      <c r="L855" t="s">
        <v>35</v>
      </c>
    </row>
    <row r="856" spans="1:12" ht="43.2" hidden="1" x14ac:dyDescent="0.3">
      <c r="A856">
        <v>1191</v>
      </c>
      <c r="B856" t="s">
        <v>451</v>
      </c>
      <c r="C856" t="s">
        <v>452</v>
      </c>
      <c r="D856">
        <v>294702</v>
      </c>
      <c r="E856" s="1" t="s">
        <v>3338</v>
      </c>
      <c r="F856" s="1" t="s">
        <v>4760</v>
      </c>
      <c r="G856" s="1" t="s">
        <v>1547</v>
      </c>
      <c r="H856" s="1"/>
      <c r="I856" s="1" t="s">
        <v>1469</v>
      </c>
      <c r="L856" t="s">
        <v>35</v>
      </c>
    </row>
    <row r="857" spans="1:12" ht="28.8" hidden="1" x14ac:dyDescent="0.3">
      <c r="A857">
        <v>25364</v>
      </c>
      <c r="B857" t="s">
        <v>1548</v>
      </c>
      <c r="C857" t="s">
        <v>1549</v>
      </c>
      <c r="D857">
        <v>700335</v>
      </c>
      <c r="E857" s="1" t="s">
        <v>3339</v>
      </c>
      <c r="F857" s="1" t="s">
        <v>4761</v>
      </c>
      <c r="G857" s="1" t="s">
        <v>1550</v>
      </c>
      <c r="H857" s="1"/>
      <c r="I857" s="1" t="s">
        <v>1469</v>
      </c>
      <c r="L857" t="s">
        <v>35</v>
      </c>
    </row>
    <row r="858" spans="1:12" ht="43.2" hidden="1" x14ac:dyDescent="0.3">
      <c r="A858">
        <v>1638</v>
      </c>
      <c r="B858" t="s">
        <v>15</v>
      </c>
      <c r="C858" t="s">
        <v>1551</v>
      </c>
      <c r="D858">
        <v>297505</v>
      </c>
      <c r="E858" s="1" t="s">
        <v>3340</v>
      </c>
      <c r="F858" s="1" t="s">
        <v>4762</v>
      </c>
      <c r="G858" s="1" t="s">
        <v>1552</v>
      </c>
      <c r="H858" s="1"/>
      <c r="I858" s="1" t="s">
        <v>1469</v>
      </c>
      <c r="L858" t="s">
        <v>17</v>
      </c>
    </row>
    <row r="859" spans="1:12" ht="43.2" hidden="1" x14ac:dyDescent="0.3">
      <c r="A859">
        <v>25661</v>
      </c>
      <c r="B859" t="s">
        <v>571</v>
      </c>
      <c r="C859" t="s">
        <v>1553</v>
      </c>
      <c r="D859">
        <v>371281</v>
      </c>
      <c r="E859" s="1" t="s">
        <v>3341</v>
      </c>
      <c r="F859" s="1" t="s">
        <v>4763</v>
      </c>
      <c r="G859" s="1" t="s">
        <v>1554</v>
      </c>
      <c r="H859" s="1"/>
      <c r="I859" s="1" t="s">
        <v>1469</v>
      </c>
      <c r="L859" t="s">
        <v>17</v>
      </c>
    </row>
    <row r="860" spans="1:12" ht="28.8" hidden="1" x14ac:dyDescent="0.3">
      <c r="A860">
        <v>358</v>
      </c>
      <c r="B860" t="s">
        <v>15</v>
      </c>
      <c r="C860" t="s">
        <v>25</v>
      </c>
      <c r="D860">
        <v>294025</v>
      </c>
      <c r="E860" s="1" t="s">
        <v>3342</v>
      </c>
      <c r="F860" s="1" t="s">
        <v>4764</v>
      </c>
      <c r="G860" s="1" t="s">
        <v>1555</v>
      </c>
      <c r="H860" s="1"/>
      <c r="I860" s="1" t="s">
        <v>1469</v>
      </c>
      <c r="L860" t="s">
        <v>17</v>
      </c>
    </row>
    <row r="861" spans="1:12" ht="43.2" hidden="1" x14ac:dyDescent="0.3">
      <c r="A861">
        <v>1630</v>
      </c>
      <c r="B861" t="s">
        <v>15</v>
      </c>
      <c r="C861" t="s">
        <v>25</v>
      </c>
      <c r="D861">
        <v>297533</v>
      </c>
      <c r="E861" s="1" t="s">
        <v>3343</v>
      </c>
      <c r="F861" s="1" t="s">
        <v>4765</v>
      </c>
      <c r="G861" s="1" t="s">
        <v>1556</v>
      </c>
      <c r="H861" s="1"/>
      <c r="I861" s="1" t="s">
        <v>1469</v>
      </c>
      <c r="L861" t="s">
        <v>17</v>
      </c>
    </row>
    <row r="862" spans="1:12" ht="28.8" hidden="1" x14ac:dyDescent="0.3">
      <c r="A862">
        <v>369</v>
      </c>
      <c r="B862" t="s">
        <v>11</v>
      </c>
      <c r="C862" t="s">
        <v>1557</v>
      </c>
      <c r="D862">
        <v>294004</v>
      </c>
      <c r="E862" s="1" t="s">
        <v>3344</v>
      </c>
      <c r="F862" s="1" t="s">
        <v>4766</v>
      </c>
      <c r="G862" s="1" t="s">
        <v>1558</v>
      </c>
      <c r="H862" s="1"/>
      <c r="I862" s="1" t="s">
        <v>1469</v>
      </c>
      <c r="L862" t="s">
        <v>14</v>
      </c>
    </row>
    <row r="863" spans="1:12" ht="28.8" hidden="1" x14ac:dyDescent="0.3">
      <c r="A863">
        <v>370</v>
      </c>
      <c r="B863" t="s">
        <v>11</v>
      </c>
      <c r="C863" t="s">
        <v>31</v>
      </c>
      <c r="D863">
        <v>294002</v>
      </c>
      <c r="E863" s="1" t="s">
        <v>3345</v>
      </c>
      <c r="F863" s="1" t="s">
        <v>4767</v>
      </c>
      <c r="G863" s="1" t="s">
        <v>1559</v>
      </c>
      <c r="H863" s="1"/>
      <c r="I863" s="1" t="s">
        <v>1469</v>
      </c>
      <c r="L863" t="s">
        <v>14</v>
      </c>
    </row>
    <row r="864" spans="1:12" ht="43.2" hidden="1" x14ac:dyDescent="0.3">
      <c r="A864">
        <v>19812</v>
      </c>
      <c r="B864" t="s">
        <v>1036</v>
      </c>
      <c r="C864" t="s">
        <v>1560</v>
      </c>
      <c r="D864">
        <v>296059</v>
      </c>
      <c r="E864" s="1" t="s">
        <v>3346</v>
      </c>
      <c r="F864" s="1" t="s">
        <v>4768</v>
      </c>
      <c r="G864" s="1" t="s">
        <v>1561</v>
      </c>
      <c r="H864" s="1"/>
      <c r="I864" s="1" t="s">
        <v>1469</v>
      </c>
      <c r="L864" t="s">
        <v>17</v>
      </c>
    </row>
    <row r="865" spans="1:12" ht="28.8" hidden="1" x14ac:dyDescent="0.3">
      <c r="A865">
        <v>1628</v>
      </c>
      <c r="B865" t="s">
        <v>15</v>
      </c>
      <c r="C865" t="s">
        <v>1562</v>
      </c>
      <c r="D865">
        <v>297540</v>
      </c>
      <c r="E865" s="1" t="s">
        <v>3347</v>
      </c>
      <c r="F865" s="1" t="s">
        <v>4769</v>
      </c>
      <c r="G865" s="1" t="s">
        <v>1563</v>
      </c>
      <c r="H865" s="1"/>
      <c r="I865" s="1" t="s">
        <v>1469</v>
      </c>
      <c r="L865" t="s">
        <v>17</v>
      </c>
    </row>
    <row r="866" spans="1:12" ht="28.8" hidden="1" x14ac:dyDescent="0.3">
      <c r="A866">
        <v>766</v>
      </c>
      <c r="B866" t="s">
        <v>209</v>
      </c>
      <c r="C866" t="s">
        <v>1564</v>
      </c>
      <c r="D866">
        <v>297064</v>
      </c>
      <c r="E866" s="1" t="s">
        <v>3348</v>
      </c>
      <c r="F866" s="1" t="s">
        <v>4770</v>
      </c>
      <c r="G866" s="1" t="s">
        <v>1565</v>
      </c>
      <c r="H866" s="1"/>
      <c r="I866" s="1" t="s">
        <v>1469</v>
      </c>
      <c r="L866" t="s">
        <v>17</v>
      </c>
    </row>
    <row r="867" spans="1:12" ht="28.8" hidden="1" x14ac:dyDescent="0.3">
      <c r="A867">
        <v>25669</v>
      </c>
      <c r="B867" t="s">
        <v>579</v>
      </c>
      <c r="C867" t="s">
        <v>1046</v>
      </c>
      <c r="D867">
        <v>371309</v>
      </c>
      <c r="E867" s="1" t="s">
        <v>3349</v>
      </c>
      <c r="F867" s="1" t="s">
        <v>4771</v>
      </c>
      <c r="G867" s="1" t="s">
        <v>1566</v>
      </c>
      <c r="H867" s="1"/>
      <c r="I867" s="1" t="s">
        <v>1469</v>
      </c>
      <c r="L867" t="s">
        <v>17</v>
      </c>
    </row>
    <row r="868" spans="1:12" ht="43.2" hidden="1" x14ac:dyDescent="0.3">
      <c r="A868">
        <v>2151</v>
      </c>
      <c r="B868" t="s">
        <v>317</v>
      </c>
      <c r="C868" t="s">
        <v>318</v>
      </c>
      <c r="D868">
        <v>295114</v>
      </c>
      <c r="E868" s="1" t="s">
        <v>3350</v>
      </c>
      <c r="F868" s="1" t="s">
        <v>4772</v>
      </c>
      <c r="G868" s="1" t="s">
        <v>1567</v>
      </c>
      <c r="H868" s="1"/>
      <c r="I868" s="1" t="s">
        <v>1469</v>
      </c>
      <c r="L868" t="s">
        <v>35</v>
      </c>
    </row>
    <row r="869" spans="1:12" ht="28.8" hidden="1" x14ac:dyDescent="0.3">
      <c r="A869">
        <v>881</v>
      </c>
      <c r="B869" t="s">
        <v>36</v>
      </c>
      <c r="C869" t="s">
        <v>283</v>
      </c>
      <c r="D869">
        <v>297010</v>
      </c>
      <c r="E869" s="1" t="s">
        <v>3351</v>
      </c>
      <c r="F869" s="1" t="s">
        <v>4773</v>
      </c>
      <c r="G869" s="1" t="s">
        <v>1568</v>
      </c>
      <c r="H869" s="1"/>
      <c r="I869" s="1" t="s">
        <v>1469</v>
      </c>
      <c r="L869" t="s">
        <v>35</v>
      </c>
    </row>
    <row r="870" spans="1:12" ht="57.6" hidden="1" x14ac:dyDescent="0.3">
      <c r="A870">
        <v>880</v>
      </c>
      <c r="B870" t="s">
        <v>36</v>
      </c>
      <c r="C870" t="s">
        <v>283</v>
      </c>
      <c r="D870">
        <v>297011</v>
      </c>
      <c r="E870" s="1" t="s">
        <v>3352</v>
      </c>
      <c r="F870" s="1" t="s">
        <v>4774</v>
      </c>
      <c r="G870" s="1" t="s">
        <v>1569</v>
      </c>
      <c r="H870" s="1"/>
      <c r="I870" s="1" t="s">
        <v>1469</v>
      </c>
      <c r="L870" t="s">
        <v>35</v>
      </c>
    </row>
    <row r="871" spans="1:12" ht="43.2" hidden="1" x14ac:dyDescent="0.3">
      <c r="A871">
        <v>1189</v>
      </c>
      <c r="B871" t="s">
        <v>165</v>
      </c>
      <c r="C871" t="s">
        <v>1570</v>
      </c>
      <c r="D871">
        <v>294692</v>
      </c>
      <c r="E871" s="1" t="s">
        <v>3353</v>
      </c>
      <c r="F871" s="1" t="s">
        <v>4775</v>
      </c>
      <c r="G871" s="1" t="s">
        <v>1571</v>
      </c>
      <c r="H871" s="1"/>
      <c r="I871" s="1" t="s">
        <v>1469</v>
      </c>
      <c r="L871" t="s">
        <v>35</v>
      </c>
    </row>
    <row r="872" spans="1:12" ht="57.6" hidden="1" x14ac:dyDescent="0.3">
      <c r="A872">
        <v>22808</v>
      </c>
      <c r="B872" t="s">
        <v>329</v>
      </c>
      <c r="C872" t="s">
        <v>1572</v>
      </c>
      <c r="D872">
        <v>295450</v>
      </c>
      <c r="E872" s="1" t="s">
        <v>3354</v>
      </c>
      <c r="F872" s="1" t="s">
        <v>4776</v>
      </c>
      <c r="G872" s="1" t="s">
        <v>1573</v>
      </c>
      <c r="H872" s="1"/>
      <c r="I872" s="1" t="s">
        <v>1469</v>
      </c>
      <c r="L872" t="s">
        <v>35</v>
      </c>
    </row>
    <row r="873" spans="1:12" ht="43.2" hidden="1" x14ac:dyDescent="0.3">
      <c r="A873">
        <v>1463</v>
      </c>
      <c r="B873" t="s">
        <v>571</v>
      </c>
      <c r="C873" t="s">
        <v>1574</v>
      </c>
      <c r="D873">
        <v>296502</v>
      </c>
      <c r="E873" s="1" t="s">
        <v>3355</v>
      </c>
      <c r="F873" s="1" t="s">
        <v>4777</v>
      </c>
      <c r="G873" s="1" t="s">
        <v>1575</v>
      </c>
      <c r="H873" s="1"/>
      <c r="I873" s="1" t="s">
        <v>1469</v>
      </c>
      <c r="L873" t="s">
        <v>17</v>
      </c>
    </row>
    <row r="874" spans="1:12" ht="43.2" hidden="1" x14ac:dyDescent="0.3">
      <c r="A874">
        <v>24145</v>
      </c>
      <c r="B874" t="s">
        <v>228</v>
      </c>
      <c r="C874" t="s">
        <v>1576</v>
      </c>
      <c r="D874">
        <v>295344</v>
      </c>
      <c r="E874" s="1" t="s">
        <v>3356</v>
      </c>
      <c r="F874" s="1" t="s">
        <v>4778</v>
      </c>
      <c r="G874" s="1" t="s">
        <v>1577</v>
      </c>
      <c r="H874" s="1"/>
      <c r="I874" s="1" t="s">
        <v>1469</v>
      </c>
      <c r="L874" t="s">
        <v>35</v>
      </c>
    </row>
    <row r="875" spans="1:12" ht="57.6" hidden="1" x14ac:dyDescent="0.3">
      <c r="A875">
        <v>883</v>
      </c>
      <c r="B875" t="s">
        <v>36</v>
      </c>
      <c r="C875" t="s">
        <v>1578</v>
      </c>
      <c r="D875">
        <v>297007</v>
      </c>
      <c r="E875" s="1" t="s">
        <v>3357</v>
      </c>
      <c r="F875" s="1" t="s">
        <v>4779</v>
      </c>
      <c r="G875" s="1" t="s">
        <v>1579</v>
      </c>
      <c r="H875" s="1"/>
      <c r="I875" s="1" t="s">
        <v>1469</v>
      </c>
      <c r="L875" t="s">
        <v>35</v>
      </c>
    </row>
    <row r="876" spans="1:12" ht="28.8" hidden="1" x14ac:dyDescent="0.3">
      <c r="A876">
        <v>2067</v>
      </c>
      <c r="B876" t="s">
        <v>36</v>
      </c>
      <c r="C876" t="s">
        <v>604</v>
      </c>
      <c r="D876">
        <v>295037</v>
      </c>
      <c r="E876" s="1" t="s">
        <v>3358</v>
      </c>
      <c r="F876" s="1" t="s">
        <v>4780</v>
      </c>
      <c r="G876" s="1" t="s">
        <v>1580</v>
      </c>
      <c r="H876" s="1"/>
      <c r="I876" s="1" t="s">
        <v>1469</v>
      </c>
      <c r="L876" t="s">
        <v>35</v>
      </c>
    </row>
    <row r="877" spans="1:12" ht="43.2" hidden="1" x14ac:dyDescent="0.3">
      <c r="A877">
        <v>36639</v>
      </c>
      <c r="B877" t="s">
        <v>504</v>
      </c>
      <c r="C877" t="s">
        <v>1581</v>
      </c>
      <c r="D877">
        <v>888850</v>
      </c>
      <c r="E877" s="1" t="s">
        <v>3359</v>
      </c>
      <c r="F877" s="1" t="s">
        <v>4781</v>
      </c>
      <c r="G877" s="1" t="s">
        <v>1582</v>
      </c>
      <c r="H877" s="1"/>
      <c r="I877" s="1" t="s">
        <v>1469</v>
      </c>
      <c r="L877" t="s">
        <v>35</v>
      </c>
    </row>
    <row r="878" spans="1:12" ht="43.2" hidden="1" x14ac:dyDescent="0.3">
      <c r="A878">
        <v>1634</v>
      </c>
      <c r="B878" t="s">
        <v>15</v>
      </c>
      <c r="C878" t="s">
        <v>246</v>
      </c>
      <c r="D878">
        <v>297519</v>
      </c>
      <c r="E878" s="1" t="s">
        <v>3360</v>
      </c>
      <c r="F878" s="1" t="s">
        <v>4782</v>
      </c>
      <c r="G878" s="1" t="s">
        <v>1583</v>
      </c>
      <c r="H878" s="1"/>
      <c r="I878" s="1" t="s">
        <v>1469</v>
      </c>
      <c r="L878" t="s">
        <v>17</v>
      </c>
    </row>
    <row r="879" spans="1:12" ht="57.6" hidden="1" x14ac:dyDescent="0.3">
      <c r="A879">
        <v>21639</v>
      </c>
      <c r="B879" t="s">
        <v>159</v>
      </c>
      <c r="C879" t="s">
        <v>1584</v>
      </c>
      <c r="D879">
        <v>295855</v>
      </c>
      <c r="E879" s="1" t="s">
        <v>3361</v>
      </c>
      <c r="F879" s="1" t="s">
        <v>4783</v>
      </c>
      <c r="G879" s="1" t="s">
        <v>1585</v>
      </c>
      <c r="H879" s="1"/>
      <c r="I879" s="1" t="s">
        <v>1469</v>
      </c>
      <c r="L879" t="s">
        <v>17</v>
      </c>
    </row>
    <row r="880" spans="1:12" ht="28.8" hidden="1" x14ac:dyDescent="0.3">
      <c r="A880">
        <v>2241</v>
      </c>
      <c r="B880" t="s">
        <v>11</v>
      </c>
      <c r="C880" t="s">
        <v>1586</v>
      </c>
      <c r="D880">
        <v>295202</v>
      </c>
      <c r="E880" s="1" t="s">
        <v>3362</v>
      </c>
      <c r="F880" s="1" t="s">
        <v>4784</v>
      </c>
      <c r="G880" s="1" t="s">
        <v>1587</v>
      </c>
      <c r="H880" s="1"/>
      <c r="I880" s="1" t="s">
        <v>1469</v>
      </c>
      <c r="L880" t="s">
        <v>14</v>
      </c>
    </row>
    <row r="881" spans="1:12" ht="57.6" hidden="1" x14ac:dyDescent="0.3">
      <c r="A881">
        <v>1501</v>
      </c>
      <c r="B881" t="s">
        <v>159</v>
      </c>
      <c r="C881" t="s">
        <v>1588</v>
      </c>
      <c r="D881">
        <v>296469</v>
      </c>
      <c r="E881" s="1" t="s">
        <v>3363</v>
      </c>
      <c r="F881" s="1" t="s">
        <v>4785</v>
      </c>
      <c r="G881" s="1" t="s">
        <v>1589</v>
      </c>
      <c r="H881" s="1"/>
      <c r="I881" s="1" t="s">
        <v>1469</v>
      </c>
      <c r="L881" t="s">
        <v>17</v>
      </c>
    </row>
    <row r="882" spans="1:12" ht="43.2" hidden="1" x14ac:dyDescent="0.3">
      <c r="A882">
        <v>922</v>
      </c>
      <c r="B882" t="s">
        <v>329</v>
      </c>
      <c r="C882" t="s">
        <v>1590</v>
      </c>
      <c r="D882">
        <v>297304</v>
      </c>
      <c r="E882" s="1" t="s">
        <v>3364</v>
      </c>
      <c r="F882" s="1" t="s">
        <v>4786</v>
      </c>
      <c r="G882" s="1" t="s">
        <v>1591</v>
      </c>
      <c r="H882" s="1"/>
      <c r="I882" s="1" t="s">
        <v>1469</v>
      </c>
      <c r="L882" t="s">
        <v>35</v>
      </c>
    </row>
    <row r="883" spans="1:12" ht="43.2" hidden="1" x14ac:dyDescent="0.3">
      <c r="A883">
        <v>2565</v>
      </c>
      <c r="B883" t="s">
        <v>1345</v>
      </c>
      <c r="C883" t="s">
        <v>1346</v>
      </c>
      <c r="D883">
        <v>293375</v>
      </c>
      <c r="E883" s="1" t="s">
        <v>3365</v>
      </c>
      <c r="F883" s="1" t="s">
        <v>4787</v>
      </c>
      <c r="G883" s="1" t="s">
        <v>1592</v>
      </c>
      <c r="H883" s="1"/>
      <c r="I883" s="1" t="s">
        <v>1469</v>
      </c>
      <c r="L883" t="s">
        <v>145</v>
      </c>
    </row>
    <row r="884" spans="1:12" ht="43.2" hidden="1" x14ac:dyDescent="0.3">
      <c r="A884">
        <v>2567</v>
      </c>
      <c r="B884" t="s">
        <v>248</v>
      </c>
      <c r="C884" t="s">
        <v>249</v>
      </c>
      <c r="D884">
        <v>293377</v>
      </c>
      <c r="E884" s="1" t="s">
        <v>3366</v>
      </c>
      <c r="F884" s="1" t="s">
        <v>4788</v>
      </c>
      <c r="G884" s="1" t="s">
        <v>1593</v>
      </c>
      <c r="H884" s="1"/>
      <c r="I884" s="1" t="s">
        <v>1469</v>
      </c>
      <c r="L884" t="s">
        <v>145</v>
      </c>
    </row>
    <row r="885" spans="1:12" ht="57.6" hidden="1" x14ac:dyDescent="0.3">
      <c r="A885">
        <v>25662</v>
      </c>
      <c r="B885" t="s">
        <v>571</v>
      </c>
      <c r="C885" t="s">
        <v>1594</v>
      </c>
      <c r="D885">
        <v>371303</v>
      </c>
      <c r="E885" s="1" t="s">
        <v>3367</v>
      </c>
      <c r="F885" s="1" t="s">
        <v>4789</v>
      </c>
      <c r="G885" s="1" t="s">
        <v>1595</v>
      </c>
      <c r="H885" s="1"/>
      <c r="I885" s="1" t="s">
        <v>1469</v>
      </c>
      <c r="L885" t="s">
        <v>17</v>
      </c>
    </row>
    <row r="886" spans="1:12" ht="28.8" hidden="1" x14ac:dyDescent="0.3">
      <c r="A886">
        <v>507</v>
      </c>
      <c r="B886" t="s">
        <v>451</v>
      </c>
      <c r="C886" t="s">
        <v>1596</v>
      </c>
      <c r="D886">
        <v>297491</v>
      </c>
      <c r="E886" s="1" t="s">
        <v>3368</v>
      </c>
      <c r="F886" s="1" t="s">
        <v>4790</v>
      </c>
      <c r="G886" s="1" t="s">
        <v>1597</v>
      </c>
      <c r="H886" s="1"/>
      <c r="I886" s="1" t="s">
        <v>1469</v>
      </c>
      <c r="L886" t="s">
        <v>35</v>
      </c>
    </row>
    <row r="887" spans="1:12" ht="28.8" hidden="1" x14ac:dyDescent="0.3">
      <c r="A887">
        <v>14978</v>
      </c>
      <c r="B887" t="s">
        <v>1123</v>
      </c>
      <c r="C887" t="s">
        <v>1124</v>
      </c>
      <c r="D887">
        <v>294140</v>
      </c>
      <c r="E887" s="1" t="s">
        <v>3369</v>
      </c>
      <c r="F887" s="1" t="s">
        <v>4791</v>
      </c>
      <c r="G887" s="1" t="s">
        <v>1598</v>
      </c>
      <c r="H887" s="1"/>
      <c r="I887" s="1" t="s">
        <v>1469</v>
      </c>
      <c r="L887" t="s">
        <v>35</v>
      </c>
    </row>
    <row r="888" spans="1:12" ht="43.2" hidden="1" x14ac:dyDescent="0.3">
      <c r="A888">
        <v>2139</v>
      </c>
      <c r="B888" t="s">
        <v>228</v>
      </c>
      <c r="C888" t="s">
        <v>1599</v>
      </c>
      <c r="D888">
        <v>295103</v>
      </c>
      <c r="E888" s="1" t="s">
        <v>3370</v>
      </c>
      <c r="F888" s="1" t="s">
        <v>4792</v>
      </c>
      <c r="G888" s="1" t="s">
        <v>1600</v>
      </c>
      <c r="H888" s="1"/>
      <c r="I888" s="1" t="s">
        <v>1469</v>
      </c>
      <c r="L888" t="s">
        <v>35</v>
      </c>
    </row>
    <row r="889" spans="1:12" ht="28.8" hidden="1" x14ac:dyDescent="0.3">
      <c r="A889">
        <v>1676</v>
      </c>
      <c r="B889" t="s">
        <v>15</v>
      </c>
      <c r="C889" t="s">
        <v>1601</v>
      </c>
      <c r="D889">
        <v>296350</v>
      </c>
      <c r="E889" s="1" t="s">
        <v>3371</v>
      </c>
      <c r="F889" s="1" t="s">
        <v>4793</v>
      </c>
      <c r="G889" s="1" t="s">
        <v>1602</v>
      </c>
      <c r="H889" s="1"/>
      <c r="I889" s="1" t="s">
        <v>1469</v>
      </c>
      <c r="L889" t="s">
        <v>17</v>
      </c>
    </row>
    <row r="890" spans="1:12" ht="28.8" hidden="1" x14ac:dyDescent="0.3">
      <c r="A890">
        <v>1217</v>
      </c>
      <c r="B890" t="s">
        <v>478</v>
      </c>
      <c r="C890" t="s">
        <v>1603</v>
      </c>
      <c r="D890">
        <v>297596</v>
      </c>
      <c r="E890" s="1" t="s">
        <v>3372</v>
      </c>
      <c r="F890" s="1" t="s">
        <v>4794</v>
      </c>
      <c r="G890" s="1" t="s">
        <v>1604</v>
      </c>
      <c r="H890" s="1"/>
      <c r="I890" s="1" t="s">
        <v>1469</v>
      </c>
      <c r="L890" t="s">
        <v>481</v>
      </c>
    </row>
    <row r="891" spans="1:12" ht="43.2" hidden="1" x14ac:dyDescent="0.3">
      <c r="A891">
        <v>2774</v>
      </c>
      <c r="B891" t="s">
        <v>1425</v>
      </c>
      <c r="C891" t="s">
        <v>1426</v>
      </c>
      <c r="D891">
        <v>293582</v>
      </c>
      <c r="E891" s="1" t="s">
        <v>3373</v>
      </c>
      <c r="F891" s="1" t="s">
        <v>4795</v>
      </c>
      <c r="G891" s="1" t="s">
        <v>1605</v>
      </c>
      <c r="H891" s="1"/>
      <c r="I891" s="1" t="s">
        <v>1469</v>
      </c>
      <c r="L891" t="s">
        <v>17</v>
      </c>
    </row>
    <row r="892" spans="1:12" ht="43.2" hidden="1" x14ac:dyDescent="0.3">
      <c r="A892">
        <v>1022</v>
      </c>
      <c r="B892" t="s">
        <v>58</v>
      </c>
      <c r="C892" t="s">
        <v>1606</v>
      </c>
      <c r="D892">
        <v>296780</v>
      </c>
      <c r="E892" s="1" t="s">
        <v>3374</v>
      </c>
      <c r="F892" s="1" t="s">
        <v>4796</v>
      </c>
      <c r="G892" s="1" t="s">
        <v>1607</v>
      </c>
      <c r="H892" s="1"/>
      <c r="I892" s="1" t="s">
        <v>1469</v>
      </c>
      <c r="L892" t="s">
        <v>35</v>
      </c>
    </row>
    <row r="893" spans="1:12" ht="28.8" hidden="1" x14ac:dyDescent="0.3">
      <c r="A893">
        <v>529</v>
      </c>
      <c r="B893" t="s">
        <v>15</v>
      </c>
      <c r="C893" t="s">
        <v>444</v>
      </c>
      <c r="D893">
        <v>297496</v>
      </c>
      <c r="E893" s="1" t="s">
        <v>3375</v>
      </c>
      <c r="F893" s="1" t="s">
        <v>4797</v>
      </c>
      <c r="G893" s="1" t="s">
        <v>1608</v>
      </c>
      <c r="H893" s="1"/>
      <c r="I893" s="1" t="s">
        <v>1469</v>
      </c>
      <c r="L893" t="s">
        <v>17</v>
      </c>
    </row>
    <row r="894" spans="1:12" ht="43.2" hidden="1" x14ac:dyDescent="0.3">
      <c r="A894">
        <v>14961</v>
      </c>
      <c r="B894" t="s">
        <v>159</v>
      </c>
      <c r="C894" t="s">
        <v>160</v>
      </c>
      <c r="D894">
        <v>294120</v>
      </c>
      <c r="E894" s="1" t="s">
        <v>3376</v>
      </c>
      <c r="F894" s="1" t="s">
        <v>4798</v>
      </c>
      <c r="G894" s="1" t="s">
        <v>1609</v>
      </c>
      <c r="H894" s="1"/>
      <c r="I894" s="1" t="s">
        <v>1469</v>
      </c>
      <c r="L894" t="s">
        <v>17</v>
      </c>
    </row>
    <row r="895" spans="1:12" ht="43.2" hidden="1" x14ac:dyDescent="0.3">
      <c r="A895">
        <v>25484</v>
      </c>
      <c r="B895" t="s">
        <v>1610</v>
      </c>
      <c r="C895" t="s">
        <v>1611</v>
      </c>
      <c r="D895">
        <v>295432</v>
      </c>
      <c r="E895" s="1" t="s">
        <v>3377</v>
      </c>
      <c r="F895" s="1" t="s">
        <v>4799</v>
      </c>
      <c r="G895" s="1" t="s">
        <v>1612</v>
      </c>
      <c r="H895" s="1"/>
      <c r="I895" s="1" t="s">
        <v>1469</v>
      </c>
      <c r="L895" t="s">
        <v>35</v>
      </c>
    </row>
    <row r="896" spans="1:12" ht="43.2" hidden="1" x14ac:dyDescent="0.3">
      <c r="A896">
        <v>2093</v>
      </c>
      <c r="B896" t="s">
        <v>11</v>
      </c>
      <c r="C896" t="s">
        <v>1103</v>
      </c>
      <c r="D896">
        <v>295063</v>
      </c>
      <c r="E896" s="1" t="s">
        <v>3378</v>
      </c>
      <c r="F896" s="1" t="s">
        <v>4800</v>
      </c>
      <c r="G896" s="1" t="s">
        <v>1613</v>
      </c>
      <c r="H896" s="1"/>
      <c r="I896" s="1" t="s">
        <v>1469</v>
      </c>
      <c r="L896" t="s">
        <v>14</v>
      </c>
    </row>
    <row r="897" spans="1:12" ht="28.8" x14ac:dyDescent="0.3">
      <c r="A897">
        <v>1763</v>
      </c>
      <c r="B897" t="s">
        <v>79</v>
      </c>
      <c r="C897" t="s">
        <v>88</v>
      </c>
      <c r="D897">
        <v>296097</v>
      </c>
      <c r="E897" s="1" t="s">
        <v>3379</v>
      </c>
      <c r="F897" s="1" t="s">
        <v>4801</v>
      </c>
      <c r="G897" s="1" t="s">
        <v>1614</v>
      </c>
      <c r="H897" s="1"/>
      <c r="I897" s="1" t="s">
        <v>1469</v>
      </c>
      <c r="L897" t="s">
        <v>14</v>
      </c>
    </row>
    <row r="898" spans="1:12" ht="28.8" hidden="1" x14ac:dyDescent="0.3">
      <c r="A898">
        <v>15265</v>
      </c>
      <c r="B898" t="s">
        <v>159</v>
      </c>
      <c r="C898" t="s">
        <v>698</v>
      </c>
      <c r="D898">
        <v>294460</v>
      </c>
      <c r="E898" s="1" t="s">
        <v>3380</v>
      </c>
      <c r="F898" s="1" t="s">
        <v>4802</v>
      </c>
      <c r="G898" s="1" t="s">
        <v>1615</v>
      </c>
      <c r="H898" s="1"/>
      <c r="I898" s="1" t="s">
        <v>1469</v>
      </c>
      <c r="L898" t="s">
        <v>17</v>
      </c>
    </row>
    <row r="899" spans="1:12" ht="28.8" hidden="1" x14ac:dyDescent="0.3">
      <c r="A899">
        <v>1025</v>
      </c>
      <c r="B899" t="s">
        <v>58</v>
      </c>
      <c r="C899" t="s">
        <v>1616</v>
      </c>
      <c r="D899">
        <v>296777</v>
      </c>
      <c r="E899" s="1" t="s">
        <v>3381</v>
      </c>
      <c r="F899" s="1" t="s">
        <v>4803</v>
      </c>
      <c r="G899" s="1" t="s">
        <v>1617</v>
      </c>
      <c r="H899" s="1"/>
      <c r="I899" s="1" t="s">
        <v>1469</v>
      </c>
      <c r="L899" t="s">
        <v>35</v>
      </c>
    </row>
    <row r="900" spans="1:12" ht="57.6" hidden="1" x14ac:dyDescent="0.3">
      <c r="A900">
        <v>36972</v>
      </c>
      <c r="B900" t="s">
        <v>329</v>
      </c>
      <c r="C900" t="s">
        <v>1618</v>
      </c>
      <c r="D900">
        <v>926532</v>
      </c>
      <c r="E900" s="1" t="s">
        <v>3382</v>
      </c>
      <c r="F900" s="1" t="s">
        <v>4804</v>
      </c>
      <c r="G900" s="1" t="s">
        <v>1619</v>
      </c>
      <c r="H900" s="1"/>
      <c r="I900" s="1" t="s">
        <v>1469</v>
      </c>
      <c r="L900" t="s">
        <v>35</v>
      </c>
    </row>
    <row r="901" spans="1:12" ht="57.6" hidden="1" x14ac:dyDescent="0.3">
      <c r="A901">
        <v>14351</v>
      </c>
      <c r="B901" t="s">
        <v>1237</v>
      </c>
      <c r="C901" t="s">
        <v>1238</v>
      </c>
      <c r="D901">
        <v>293797</v>
      </c>
      <c r="E901" s="1" t="s">
        <v>3383</v>
      </c>
      <c r="F901" s="1" t="s">
        <v>4805</v>
      </c>
      <c r="G901" s="1" t="s">
        <v>1620</v>
      </c>
      <c r="H901" s="1"/>
      <c r="I901" s="1" t="s">
        <v>1469</v>
      </c>
      <c r="L901" t="s">
        <v>17</v>
      </c>
    </row>
    <row r="902" spans="1:12" ht="28.8" hidden="1" x14ac:dyDescent="0.3">
      <c r="A902">
        <v>1027</v>
      </c>
      <c r="B902" t="s">
        <v>58</v>
      </c>
      <c r="C902" t="s">
        <v>59</v>
      </c>
      <c r="D902">
        <v>296775</v>
      </c>
      <c r="E902" s="1" t="s">
        <v>3384</v>
      </c>
      <c r="F902" s="1" t="s">
        <v>4806</v>
      </c>
      <c r="G902" s="1" t="s">
        <v>1621</v>
      </c>
      <c r="H902" s="1"/>
      <c r="I902" s="1" t="s">
        <v>1469</v>
      </c>
      <c r="L902" t="s">
        <v>35</v>
      </c>
    </row>
    <row r="903" spans="1:12" ht="57.6" hidden="1" x14ac:dyDescent="0.3">
      <c r="A903">
        <v>19554</v>
      </c>
      <c r="B903" t="s">
        <v>159</v>
      </c>
      <c r="C903" t="s">
        <v>1622</v>
      </c>
      <c r="D903">
        <v>296125</v>
      </c>
      <c r="E903" s="1" t="s">
        <v>3385</v>
      </c>
      <c r="F903" s="1" t="s">
        <v>4807</v>
      </c>
      <c r="G903" s="1" t="s">
        <v>1623</v>
      </c>
      <c r="H903" s="1"/>
      <c r="I903" s="1" t="s">
        <v>1469</v>
      </c>
      <c r="L903" t="s">
        <v>17</v>
      </c>
    </row>
    <row r="904" spans="1:12" ht="43.2" hidden="1" x14ac:dyDescent="0.3">
      <c r="A904">
        <v>807</v>
      </c>
      <c r="B904" t="s">
        <v>11</v>
      </c>
      <c r="C904" t="s">
        <v>1624</v>
      </c>
      <c r="D904">
        <v>297616</v>
      </c>
      <c r="E904" s="1" t="s">
        <v>3386</v>
      </c>
      <c r="F904" s="1" t="s">
        <v>4808</v>
      </c>
      <c r="G904" s="1" t="s">
        <v>1625</v>
      </c>
      <c r="H904" s="1"/>
      <c r="I904" s="1" t="s">
        <v>1469</v>
      </c>
      <c r="L904" t="s">
        <v>14</v>
      </c>
    </row>
    <row r="905" spans="1:12" ht="43.2" hidden="1" x14ac:dyDescent="0.3">
      <c r="A905">
        <v>14749</v>
      </c>
      <c r="B905" t="s">
        <v>1036</v>
      </c>
      <c r="C905" t="s">
        <v>1626</v>
      </c>
      <c r="D905">
        <v>293892</v>
      </c>
      <c r="E905" s="1" t="s">
        <v>3387</v>
      </c>
      <c r="F905" s="1" t="s">
        <v>4809</v>
      </c>
      <c r="G905" s="1" t="s">
        <v>1627</v>
      </c>
      <c r="H905" s="1"/>
      <c r="I905" s="1" t="s">
        <v>1469</v>
      </c>
      <c r="L905" t="s">
        <v>17</v>
      </c>
    </row>
    <row r="906" spans="1:12" ht="28.8" hidden="1" x14ac:dyDescent="0.3">
      <c r="A906">
        <v>25683</v>
      </c>
      <c r="B906" t="s">
        <v>1056</v>
      </c>
      <c r="C906" t="s">
        <v>1309</v>
      </c>
      <c r="D906">
        <v>378421</v>
      </c>
      <c r="E906" s="1" t="s">
        <v>3388</v>
      </c>
      <c r="F906" s="1" t="s">
        <v>4810</v>
      </c>
      <c r="G906" s="1" t="s">
        <v>1628</v>
      </c>
      <c r="H906" s="1"/>
      <c r="I906" s="1" t="s">
        <v>1469</v>
      </c>
      <c r="L906" t="s">
        <v>17</v>
      </c>
    </row>
    <row r="907" spans="1:12" ht="28.8" hidden="1" x14ac:dyDescent="0.3">
      <c r="A907">
        <v>25685</v>
      </c>
      <c r="B907" t="s">
        <v>1056</v>
      </c>
      <c r="C907" t="s">
        <v>1629</v>
      </c>
      <c r="D907">
        <v>700828</v>
      </c>
      <c r="E907" s="1" t="s">
        <v>3389</v>
      </c>
      <c r="F907" s="1" t="s">
        <v>4811</v>
      </c>
      <c r="G907" s="1" t="s">
        <v>1630</v>
      </c>
      <c r="H907" s="1"/>
      <c r="I907" s="1" t="s">
        <v>1469</v>
      </c>
      <c r="L907" t="s">
        <v>17</v>
      </c>
    </row>
    <row r="908" spans="1:12" ht="43.2" hidden="1" x14ac:dyDescent="0.3">
      <c r="A908">
        <v>161</v>
      </c>
      <c r="B908" t="s">
        <v>110</v>
      </c>
      <c r="C908" t="s">
        <v>1631</v>
      </c>
      <c r="D908">
        <v>294497</v>
      </c>
      <c r="E908" s="1" t="s">
        <v>3390</v>
      </c>
      <c r="F908" s="1" t="s">
        <v>4812</v>
      </c>
      <c r="G908" s="1" t="s">
        <v>1632</v>
      </c>
      <c r="H908" s="1"/>
      <c r="I908" s="1" t="s">
        <v>1469</v>
      </c>
      <c r="L908" t="s">
        <v>17</v>
      </c>
    </row>
    <row r="909" spans="1:12" ht="28.8" hidden="1" x14ac:dyDescent="0.3">
      <c r="A909">
        <v>25597</v>
      </c>
      <c r="B909" t="s">
        <v>1237</v>
      </c>
      <c r="C909" t="s">
        <v>1326</v>
      </c>
      <c r="D909">
        <v>371274</v>
      </c>
      <c r="E909" s="1" t="s">
        <v>3391</v>
      </c>
      <c r="F909" s="1" t="s">
        <v>4813</v>
      </c>
      <c r="G909" s="1" t="s">
        <v>1633</v>
      </c>
      <c r="H909" s="1"/>
      <c r="I909" s="1" t="s">
        <v>1469</v>
      </c>
      <c r="L909" t="s">
        <v>17</v>
      </c>
    </row>
    <row r="910" spans="1:12" ht="43.2" hidden="1" x14ac:dyDescent="0.3">
      <c r="A910">
        <v>25671</v>
      </c>
      <c r="B910" t="s">
        <v>579</v>
      </c>
      <c r="C910" t="s">
        <v>1634</v>
      </c>
      <c r="D910">
        <v>295389</v>
      </c>
      <c r="E910" s="1" t="s">
        <v>3392</v>
      </c>
      <c r="F910" s="1" t="s">
        <v>4814</v>
      </c>
      <c r="G910" s="1" t="s">
        <v>1635</v>
      </c>
      <c r="H910" s="1"/>
      <c r="I910" s="1" t="s">
        <v>1469</v>
      </c>
      <c r="L910" t="s">
        <v>17</v>
      </c>
    </row>
    <row r="911" spans="1:12" ht="43.2" hidden="1" x14ac:dyDescent="0.3">
      <c r="A911">
        <v>165</v>
      </c>
      <c r="B911" t="s">
        <v>209</v>
      </c>
      <c r="C911" t="s">
        <v>210</v>
      </c>
      <c r="D911">
        <v>294493</v>
      </c>
      <c r="E911" s="1" t="s">
        <v>3393</v>
      </c>
      <c r="F911" s="1" t="s">
        <v>4815</v>
      </c>
      <c r="G911" s="1" t="s">
        <v>1636</v>
      </c>
      <c r="H911" s="1"/>
      <c r="I911" s="1" t="s">
        <v>1469</v>
      </c>
      <c r="L911" t="s">
        <v>17</v>
      </c>
    </row>
    <row r="912" spans="1:12" ht="28.8" hidden="1" x14ac:dyDescent="0.3">
      <c r="A912">
        <v>14251</v>
      </c>
      <c r="B912" t="s">
        <v>978</v>
      </c>
      <c r="C912" t="s">
        <v>1637</v>
      </c>
      <c r="D912">
        <v>293709</v>
      </c>
      <c r="E912" s="1" t="s">
        <v>3394</v>
      </c>
      <c r="F912" s="1" t="s">
        <v>4816</v>
      </c>
      <c r="G912" s="1" t="s">
        <v>1638</v>
      </c>
      <c r="H912" s="1"/>
      <c r="I912" s="1" t="s">
        <v>1469</v>
      </c>
      <c r="L912" t="s">
        <v>145</v>
      </c>
    </row>
    <row r="913" spans="1:12" ht="28.8" hidden="1" x14ac:dyDescent="0.3">
      <c r="A913">
        <v>14169</v>
      </c>
      <c r="B913" t="s">
        <v>58</v>
      </c>
      <c r="C913" t="s">
        <v>1639</v>
      </c>
      <c r="D913">
        <v>293648</v>
      </c>
      <c r="E913" s="1" t="s">
        <v>3395</v>
      </c>
      <c r="F913" s="1" t="s">
        <v>4817</v>
      </c>
      <c r="G913" s="1" t="s">
        <v>1640</v>
      </c>
      <c r="H913" s="1"/>
      <c r="I913" s="1" t="s">
        <v>1469</v>
      </c>
      <c r="L913" t="s">
        <v>35</v>
      </c>
    </row>
    <row r="914" spans="1:12" ht="43.2" hidden="1" x14ac:dyDescent="0.3">
      <c r="A914">
        <v>1472</v>
      </c>
      <c r="B914" t="s">
        <v>571</v>
      </c>
      <c r="C914" t="s">
        <v>1513</v>
      </c>
      <c r="D914">
        <v>296409</v>
      </c>
      <c r="E914" s="1" t="s">
        <v>3396</v>
      </c>
      <c r="F914" s="1" t="s">
        <v>4818</v>
      </c>
      <c r="G914" s="1" t="s">
        <v>1641</v>
      </c>
      <c r="H914" s="1"/>
      <c r="I914" s="1" t="s">
        <v>1469</v>
      </c>
      <c r="L914" t="s">
        <v>17</v>
      </c>
    </row>
    <row r="915" spans="1:12" ht="28.8" hidden="1" x14ac:dyDescent="0.3">
      <c r="A915">
        <v>21781</v>
      </c>
      <c r="B915" t="s">
        <v>159</v>
      </c>
      <c r="C915" t="s">
        <v>1642</v>
      </c>
      <c r="D915">
        <v>3897133</v>
      </c>
      <c r="E915" s="1" t="s">
        <v>3397</v>
      </c>
      <c r="F915" s="1" t="s">
        <v>4819</v>
      </c>
      <c r="G915" s="1" t="s">
        <v>1643</v>
      </c>
      <c r="H915" s="1"/>
      <c r="I915" s="1" t="s">
        <v>1469</v>
      </c>
      <c r="L915" t="s">
        <v>17</v>
      </c>
    </row>
    <row r="916" spans="1:12" ht="43.2" hidden="1" x14ac:dyDescent="0.3">
      <c r="A916">
        <v>2602</v>
      </c>
      <c r="B916" t="s">
        <v>225</v>
      </c>
      <c r="C916" t="s">
        <v>226</v>
      </c>
      <c r="D916">
        <v>293412</v>
      </c>
      <c r="E916" s="1" t="s">
        <v>3398</v>
      </c>
      <c r="F916" s="1" t="s">
        <v>4820</v>
      </c>
      <c r="G916" s="1" t="s">
        <v>1644</v>
      </c>
      <c r="H916" s="1"/>
      <c r="I916" s="1" t="s">
        <v>1469</v>
      </c>
      <c r="L916" t="s">
        <v>145</v>
      </c>
    </row>
    <row r="917" spans="1:12" ht="43.2" hidden="1" x14ac:dyDescent="0.3">
      <c r="A917">
        <v>2600</v>
      </c>
      <c r="B917" t="s">
        <v>225</v>
      </c>
      <c r="C917" t="s">
        <v>1645</v>
      </c>
      <c r="D917">
        <v>293410</v>
      </c>
      <c r="E917" s="1" t="s">
        <v>3399</v>
      </c>
      <c r="F917" s="1" t="s">
        <v>4821</v>
      </c>
      <c r="G917" s="1" t="s">
        <v>1646</v>
      </c>
      <c r="H917" s="1"/>
      <c r="I917" s="1" t="s">
        <v>1469</v>
      </c>
      <c r="L917" t="s">
        <v>145</v>
      </c>
    </row>
    <row r="918" spans="1:12" ht="28.8" hidden="1" x14ac:dyDescent="0.3">
      <c r="A918">
        <v>2249</v>
      </c>
      <c r="B918" t="s">
        <v>225</v>
      </c>
      <c r="C918" t="s">
        <v>1647</v>
      </c>
      <c r="D918">
        <v>295210</v>
      </c>
      <c r="E918" s="1" t="s">
        <v>3400</v>
      </c>
      <c r="F918" s="1" t="s">
        <v>4822</v>
      </c>
      <c r="G918" s="1" t="s">
        <v>1648</v>
      </c>
      <c r="H918" s="1"/>
      <c r="I918" s="1" t="s">
        <v>1469</v>
      </c>
      <c r="L918" t="s">
        <v>145</v>
      </c>
    </row>
    <row r="919" spans="1:12" ht="28.8" hidden="1" x14ac:dyDescent="0.3">
      <c r="A919">
        <v>159</v>
      </c>
      <c r="B919" t="s">
        <v>260</v>
      </c>
      <c r="C919" t="s">
        <v>261</v>
      </c>
      <c r="D919">
        <v>294498</v>
      </c>
      <c r="E919" s="1" t="s">
        <v>3401</v>
      </c>
      <c r="F919" s="1" t="s">
        <v>4823</v>
      </c>
      <c r="G919" s="1" t="s">
        <v>1649</v>
      </c>
      <c r="H919" s="1"/>
      <c r="I919" s="1" t="s">
        <v>1469</v>
      </c>
      <c r="L919" t="s">
        <v>145</v>
      </c>
    </row>
    <row r="920" spans="1:12" ht="28.8" hidden="1" x14ac:dyDescent="0.3">
      <c r="A920">
        <v>792</v>
      </c>
      <c r="B920" t="s">
        <v>441</v>
      </c>
      <c r="C920" t="s">
        <v>1279</v>
      </c>
      <c r="D920">
        <v>294696</v>
      </c>
      <c r="E920" s="1" t="s">
        <v>3402</v>
      </c>
      <c r="F920" s="1" t="s">
        <v>4824</v>
      </c>
      <c r="G920" s="1" t="s">
        <v>1650</v>
      </c>
      <c r="H920" s="1"/>
      <c r="I920" s="1" t="s">
        <v>1469</v>
      </c>
      <c r="L920" t="s">
        <v>145</v>
      </c>
    </row>
    <row r="921" spans="1:12" ht="57.6" hidden="1" x14ac:dyDescent="0.3">
      <c r="A921">
        <v>1747</v>
      </c>
      <c r="B921" t="s">
        <v>707</v>
      </c>
      <c r="C921" t="s">
        <v>708</v>
      </c>
      <c r="D921">
        <v>296885</v>
      </c>
      <c r="E921" s="1" t="s">
        <v>3403</v>
      </c>
      <c r="F921" s="1" t="s">
        <v>4825</v>
      </c>
      <c r="G921" s="1" t="s">
        <v>1651</v>
      </c>
      <c r="H921" s="1"/>
      <c r="I921" s="1" t="s">
        <v>1469</v>
      </c>
      <c r="L921" t="s">
        <v>145</v>
      </c>
    </row>
    <row r="922" spans="1:12" ht="43.2" hidden="1" x14ac:dyDescent="0.3">
      <c r="A922">
        <v>1691</v>
      </c>
      <c r="B922" t="s">
        <v>142</v>
      </c>
      <c r="C922" t="s">
        <v>1652</v>
      </c>
      <c r="D922">
        <v>296826</v>
      </c>
      <c r="E922" s="1" t="s">
        <v>3404</v>
      </c>
      <c r="F922" s="1" t="s">
        <v>4826</v>
      </c>
      <c r="G922" s="1" t="s">
        <v>1653</v>
      </c>
      <c r="H922" s="1"/>
      <c r="I922" s="1" t="s">
        <v>1469</v>
      </c>
      <c r="L922" t="s">
        <v>145</v>
      </c>
    </row>
    <row r="923" spans="1:12" ht="43.2" hidden="1" x14ac:dyDescent="0.3">
      <c r="A923">
        <v>1692</v>
      </c>
      <c r="B923" t="s">
        <v>142</v>
      </c>
      <c r="C923" t="s">
        <v>1654</v>
      </c>
      <c r="D923">
        <v>296338</v>
      </c>
      <c r="E923" s="1" t="s">
        <v>3405</v>
      </c>
      <c r="F923" s="1" t="s">
        <v>4827</v>
      </c>
      <c r="G923" s="1" t="s">
        <v>1655</v>
      </c>
      <c r="H923" s="1"/>
      <c r="I923" s="1" t="s">
        <v>1469</v>
      </c>
      <c r="L923" t="s">
        <v>145</v>
      </c>
    </row>
    <row r="924" spans="1:12" ht="43.2" hidden="1" x14ac:dyDescent="0.3">
      <c r="A924">
        <v>1694</v>
      </c>
      <c r="B924" t="s">
        <v>142</v>
      </c>
      <c r="C924" t="s">
        <v>1656</v>
      </c>
      <c r="D924">
        <v>296828</v>
      </c>
      <c r="E924" s="1" t="s">
        <v>3406</v>
      </c>
      <c r="F924" s="1" t="s">
        <v>4828</v>
      </c>
      <c r="G924" s="1" t="s">
        <v>1657</v>
      </c>
      <c r="H924" s="1"/>
      <c r="I924" s="1" t="s">
        <v>1469</v>
      </c>
      <c r="L924" t="s">
        <v>145</v>
      </c>
    </row>
    <row r="925" spans="1:12" ht="28.8" hidden="1" x14ac:dyDescent="0.3">
      <c r="A925">
        <v>2706</v>
      </c>
      <c r="B925" t="s">
        <v>1341</v>
      </c>
      <c r="C925" t="s">
        <v>1342</v>
      </c>
      <c r="D925">
        <v>293514</v>
      </c>
      <c r="E925" s="1" t="s">
        <v>3407</v>
      </c>
      <c r="F925" s="1" t="s">
        <v>4829</v>
      </c>
      <c r="G925" s="1" t="s">
        <v>1658</v>
      </c>
      <c r="H925" s="1"/>
      <c r="I925" s="1" t="s">
        <v>1469</v>
      </c>
      <c r="L925" t="s">
        <v>145</v>
      </c>
    </row>
    <row r="926" spans="1:12" ht="43.2" hidden="1" x14ac:dyDescent="0.3">
      <c r="A926">
        <v>2709</v>
      </c>
      <c r="B926" t="s">
        <v>142</v>
      </c>
      <c r="C926" t="s">
        <v>143</v>
      </c>
      <c r="D926">
        <v>293517</v>
      </c>
      <c r="E926" s="1" t="s">
        <v>3408</v>
      </c>
      <c r="F926" s="1" t="s">
        <v>4830</v>
      </c>
      <c r="G926" s="1" t="s">
        <v>1659</v>
      </c>
      <c r="H926" s="1"/>
      <c r="I926" s="1" t="s">
        <v>1469</v>
      </c>
      <c r="L926" t="s">
        <v>145</v>
      </c>
    </row>
    <row r="927" spans="1:12" ht="28.8" hidden="1" x14ac:dyDescent="0.3">
      <c r="A927">
        <v>618</v>
      </c>
      <c r="B927" t="s">
        <v>142</v>
      </c>
      <c r="C927" t="s">
        <v>143</v>
      </c>
      <c r="D927">
        <v>297243</v>
      </c>
      <c r="E927" s="1" t="s">
        <v>3409</v>
      </c>
      <c r="F927" s="1" t="s">
        <v>4831</v>
      </c>
      <c r="G927" s="1" t="s">
        <v>1660</v>
      </c>
      <c r="H927" s="1"/>
      <c r="I927" s="1" t="s">
        <v>1469</v>
      </c>
      <c r="L927" t="s">
        <v>145</v>
      </c>
    </row>
    <row r="928" spans="1:12" ht="43.2" hidden="1" x14ac:dyDescent="0.3">
      <c r="A928">
        <v>1714</v>
      </c>
      <c r="B928" t="s">
        <v>225</v>
      </c>
      <c r="C928" t="s">
        <v>1661</v>
      </c>
      <c r="D928">
        <v>296848</v>
      </c>
      <c r="E928" s="1" t="s">
        <v>3410</v>
      </c>
      <c r="F928" s="1" t="s">
        <v>4832</v>
      </c>
      <c r="G928" s="1" t="s">
        <v>1662</v>
      </c>
      <c r="H928" s="1"/>
      <c r="I928" s="1" t="s">
        <v>1469</v>
      </c>
      <c r="L928" t="s">
        <v>145</v>
      </c>
    </row>
    <row r="929" spans="1:12" ht="43.2" hidden="1" x14ac:dyDescent="0.3">
      <c r="A929">
        <v>2639</v>
      </c>
      <c r="B929" t="s">
        <v>1341</v>
      </c>
      <c r="C929" t="s">
        <v>1663</v>
      </c>
      <c r="D929">
        <v>293447</v>
      </c>
      <c r="E929" s="1" t="s">
        <v>3411</v>
      </c>
      <c r="F929" s="1" t="s">
        <v>4833</v>
      </c>
      <c r="G929" s="1" t="s">
        <v>1664</v>
      </c>
      <c r="H929" s="1"/>
      <c r="I929" s="1" t="s">
        <v>1469</v>
      </c>
      <c r="L929" t="s">
        <v>145</v>
      </c>
    </row>
    <row r="930" spans="1:12" ht="43.2" hidden="1" x14ac:dyDescent="0.3">
      <c r="A930">
        <v>2645</v>
      </c>
      <c r="B930" t="s">
        <v>886</v>
      </c>
      <c r="C930" t="s">
        <v>1665</v>
      </c>
      <c r="D930">
        <v>293453</v>
      </c>
      <c r="E930" s="1" t="s">
        <v>3412</v>
      </c>
      <c r="F930" s="1" t="s">
        <v>4834</v>
      </c>
      <c r="G930" s="1" t="s">
        <v>1666</v>
      </c>
      <c r="H930" s="1"/>
      <c r="I930" s="1" t="s">
        <v>1469</v>
      </c>
      <c r="L930" t="s">
        <v>145</v>
      </c>
    </row>
    <row r="931" spans="1:12" ht="28.8" hidden="1" x14ac:dyDescent="0.3">
      <c r="A931">
        <v>2637</v>
      </c>
      <c r="B931" t="s">
        <v>225</v>
      </c>
      <c r="C931" t="s">
        <v>1667</v>
      </c>
      <c r="D931">
        <v>293445</v>
      </c>
      <c r="E931" s="1" t="s">
        <v>3413</v>
      </c>
      <c r="F931" s="1" t="s">
        <v>4835</v>
      </c>
      <c r="G931" s="1" t="s">
        <v>1668</v>
      </c>
      <c r="H931" s="1"/>
      <c r="I931" s="1" t="s">
        <v>1469</v>
      </c>
      <c r="L931" t="s">
        <v>145</v>
      </c>
    </row>
    <row r="932" spans="1:12" ht="28.8" hidden="1" x14ac:dyDescent="0.3">
      <c r="A932">
        <v>2638</v>
      </c>
      <c r="B932" t="s">
        <v>260</v>
      </c>
      <c r="C932" t="s">
        <v>261</v>
      </c>
      <c r="D932">
        <v>293446</v>
      </c>
      <c r="E932" s="1" t="s">
        <v>3414</v>
      </c>
      <c r="F932" s="1" t="s">
        <v>4836</v>
      </c>
      <c r="G932" s="1" t="s">
        <v>1669</v>
      </c>
      <c r="H932" s="1"/>
      <c r="I932" s="1" t="s">
        <v>1469</v>
      </c>
      <c r="L932" t="s">
        <v>145</v>
      </c>
    </row>
    <row r="933" spans="1:12" ht="28.8" hidden="1" x14ac:dyDescent="0.3">
      <c r="A933">
        <v>2668</v>
      </c>
      <c r="B933" t="s">
        <v>441</v>
      </c>
      <c r="C933" t="s">
        <v>1273</v>
      </c>
      <c r="D933">
        <v>293476</v>
      </c>
      <c r="E933" s="1" t="s">
        <v>3415</v>
      </c>
      <c r="F933" s="1" t="s">
        <v>4837</v>
      </c>
      <c r="G933" s="1" t="s">
        <v>1670</v>
      </c>
      <c r="H933" s="1"/>
      <c r="I933" s="1" t="s">
        <v>1469</v>
      </c>
      <c r="L933" t="s">
        <v>145</v>
      </c>
    </row>
    <row r="934" spans="1:12" ht="43.2" hidden="1" x14ac:dyDescent="0.3">
      <c r="A934">
        <v>109</v>
      </c>
      <c r="B934" t="s">
        <v>547</v>
      </c>
      <c r="C934" t="s">
        <v>660</v>
      </c>
      <c r="D934">
        <v>294547</v>
      </c>
      <c r="E934" s="1" t="s">
        <v>3416</v>
      </c>
      <c r="F934" s="1" t="s">
        <v>4838</v>
      </c>
      <c r="G934" s="1" t="s">
        <v>1671</v>
      </c>
      <c r="H934" s="1"/>
      <c r="I934" s="1" t="s">
        <v>1469</v>
      </c>
      <c r="L934" t="s">
        <v>17</v>
      </c>
    </row>
    <row r="935" spans="1:12" ht="28.8" hidden="1" x14ac:dyDescent="0.3">
      <c r="A935">
        <v>2746</v>
      </c>
      <c r="B935" t="s">
        <v>248</v>
      </c>
      <c r="C935" t="s">
        <v>1672</v>
      </c>
      <c r="D935">
        <v>293554</v>
      </c>
      <c r="E935" s="1" t="s">
        <v>3417</v>
      </c>
      <c r="F935" s="1" t="s">
        <v>4839</v>
      </c>
      <c r="G935" s="1" t="s">
        <v>1673</v>
      </c>
      <c r="H935" s="1"/>
      <c r="I935" s="1" t="s">
        <v>1469</v>
      </c>
      <c r="L935" t="s">
        <v>145</v>
      </c>
    </row>
    <row r="936" spans="1:12" ht="28.8" hidden="1" x14ac:dyDescent="0.3">
      <c r="A936">
        <v>2748</v>
      </c>
      <c r="B936" t="s">
        <v>248</v>
      </c>
      <c r="C936" t="s">
        <v>249</v>
      </c>
      <c r="D936">
        <v>293556</v>
      </c>
      <c r="E936" s="1" t="s">
        <v>3418</v>
      </c>
      <c r="F936" s="1" t="s">
        <v>4840</v>
      </c>
      <c r="G936" s="1" t="s">
        <v>1674</v>
      </c>
      <c r="H936" s="1"/>
      <c r="I936" s="1" t="s">
        <v>1469</v>
      </c>
      <c r="L936" t="s">
        <v>145</v>
      </c>
    </row>
    <row r="937" spans="1:12" ht="28.8" hidden="1" x14ac:dyDescent="0.3">
      <c r="A937">
        <v>1730</v>
      </c>
      <c r="B937" t="s">
        <v>248</v>
      </c>
      <c r="C937" t="s">
        <v>1675</v>
      </c>
      <c r="D937">
        <v>296868</v>
      </c>
      <c r="E937" s="1" t="s">
        <v>3419</v>
      </c>
      <c r="F937" s="1" t="s">
        <v>4841</v>
      </c>
      <c r="G937" s="1" t="s">
        <v>1676</v>
      </c>
      <c r="H937" s="1"/>
      <c r="I937" s="1" t="s">
        <v>1469</v>
      </c>
      <c r="L937" t="s">
        <v>145</v>
      </c>
    </row>
    <row r="938" spans="1:12" ht="28.8" hidden="1" x14ac:dyDescent="0.3">
      <c r="A938">
        <v>1726</v>
      </c>
      <c r="B938" t="s">
        <v>248</v>
      </c>
      <c r="C938" t="s">
        <v>1677</v>
      </c>
      <c r="D938">
        <v>296864</v>
      </c>
      <c r="E938" s="1" t="s">
        <v>3420</v>
      </c>
      <c r="F938" s="1" t="s">
        <v>4842</v>
      </c>
      <c r="G938" s="1" t="s">
        <v>1678</v>
      </c>
      <c r="H938" s="1"/>
      <c r="I938" s="1" t="s">
        <v>1469</v>
      </c>
      <c r="L938" t="s">
        <v>145</v>
      </c>
    </row>
    <row r="939" spans="1:12" ht="57.6" hidden="1" x14ac:dyDescent="0.3">
      <c r="A939">
        <v>1430</v>
      </c>
      <c r="B939" t="s">
        <v>294</v>
      </c>
      <c r="C939" t="s">
        <v>1679</v>
      </c>
      <c r="D939">
        <v>296533</v>
      </c>
      <c r="E939" s="1" t="s">
        <v>3421</v>
      </c>
      <c r="F939" s="1" t="s">
        <v>4843</v>
      </c>
      <c r="G939" s="1" t="s">
        <v>1680</v>
      </c>
      <c r="H939" s="1"/>
      <c r="I939" s="1" t="s">
        <v>1469</v>
      </c>
      <c r="L939" t="s">
        <v>17</v>
      </c>
    </row>
    <row r="940" spans="1:12" ht="28.8" hidden="1" x14ac:dyDescent="0.3">
      <c r="A940">
        <v>1402</v>
      </c>
      <c r="B940" t="s">
        <v>294</v>
      </c>
      <c r="C940" t="s">
        <v>1681</v>
      </c>
      <c r="D940">
        <v>296561</v>
      </c>
      <c r="E940" s="1" t="s">
        <v>3422</v>
      </c>
      <c r="F940" s="1" t="s">
        <v>4844</v>
      </c>
      <c r="G940" s="1" t="s">
        <v>1682</v>
      </c>
      <c r="H940" s="1"/>
      <c r="I940" s="1" t="s">
        <v>1469</v>
      </c>
      <c r="L940" t="s">
        <v>17</v>
      </c>
    </row>
    <row r="941" spans="1:12" ht="28.8" hidden="1" x14ac:dyDescent="0.3">
      <c r="A941">
        <v>761</v>
      </c>
      <c r="B941" t="s">
        <v>464</v>
      </c>
      <c r="C941" t="s">
        <v>1683</v>
      </c>
      <c r="D941">
        <v>297069</v>
      </c>
      <c r="E941" s="1" t="s">
        <v>3423</v>
      </c>
      <c r="F941" s="1" t="s">
        <v>4845</v>
      </c>
      <c r="G941" s="1" t="s">
        <v>1684</v>
      </c>
      <c r="H941" s="1"/>
      <c r="I941" s="1" t="s">
        <v>1469</v>
      </c>
      <c r="L941" t="s">
        <v>35</v>
      </c>
    </row>
    <row r="942" spans="1:12" ht="43.2" hidden="1" x14ac:dyDescent="0.3">
      <c r="A942">
        <v>14430</v>
      </c>
      <c r="B942" t="s">
        <v>150</v>
      </c>
      <c r="C942" t="s">
        <v>1685</v>
      </c>
      <c r="D942">
        <v>293851</v>
      </c>
      <c r="E942" s="1" t="s">
        <v>3424</v>
      </c>
      <c r="F942" s="1" t="s">
        <v>4846</v>
      </c>
      <c r="G942" s="1" t="s">
        <v>1686</v>
      </c>
      <c r="H942" s="1"/>
      <c r="I942" s="1" t="s">
        <v>1469</v>
      </c>
      <c r="L942" t="s">
        <v>35</v>
      </c>
    </row>
    <row r="943" spans="1:12" ht="28.8" hidden="1" x14ac:dyDescent="0.3">
      <c r="A943">
        <v>14282</v>
      </c>
      <c r="B943" t="s">
        <v>150</v>
      </c>
      <c r="C943" t="s">
        <v>1687</v>
      </c>
      <c r="D943">
        <v>293738</v>
      </c>
      <c r="E943" s="1" t="s">
        <v>3425</v>
      </c>
      <c r="F943" s="1" t="s">
        <v>4847</v>
      </c>
      <c r="G943" s="1" t="s">
        <v>1688</v>
      </c>
      <c r="H943" s="1"/>
      <c r="I943" s="1" t="s">
        <v>1469</v>
      </c>
      <c r="L943" t="s">
        <v>35</v>
      </c>
    </row>
    <row r="944" spans="1:12" ht="43.2" hidden="1" x14ac:dyDescent="0.3">
      <c r="A944">
        <v>1985</v>
      </c>
      <c r="B944" t="s">
        <v>150</v>
      </c>
      <c r="C944" t="s">
        <v>1689</v>
      </c>
      <c r="D944">
        <v>294955</v>
      </c>
      <c r="E944" s="1" t="s">
        <v>3426</v>
      </c>
      <c r="F944" s="1" t="s">
        <v>4848</v>
      </c>
      <c r="G944" s="1" t="s">
        <v>1690</v>
      </c>
      <c r="H944" s="1"/>
      <c r="I944" s="1" t="s">
        <v>1469</v>
      </c>
      <c r="L944" t="s">
        <v>35</v>
      </c>
    </row>
    <row r="945" spans="1:12" ht="43.2" hidden="1" x14ac:dyDescent="0.3">
      <c r="A945">
        <v>1983</v>
      </c>
      <c r="B945" t="s">
        <v>150</v>
      </c>
      <c r="C945" t="s">
        <v>1691</v>
      </c>
      <c r="D945">
        <v>294953</v>
      </c>
      <c r="E945" s="1" t="s">
        <v>3427</v>
      </c>
      <c r="F945" s="1" t="s">
        <v>4849</v>
      </c>
      <c r="G945" s="1" t="s">
        <v>1692</v>
      </c>
      <c r="H945" s="1"/>
      <c r="I945" s="1" t="s">
        <v>1469</v>
      </c>
      <c r="L945" t="s">
        <v>35</v>
      </c>
    </row>
    <row r="946" spans="1:12" ht="28.8" hidden="1" x14ac:dyDescent="0.3">
      <c r="A946">
        <v>1835</v>
      </c>
      <c r="B946" t="s">
        <v>11</v>
      </c>
      <c r="C946" t="s">
        <v>1693</v>
      </c>
      <c r="D946">
        <v>294711</v>
      </c>
      <c r="E946" s="1" t="s">
        <v>3428</v>
      </c>
      <c r="F946" s="1" t="s">
        <v>4850</v>
      </c>
      <c r="G946" s="1" t="s">
        <v>1694</v>
      </c>
      <c r="H946" s="1"/>
      <c r="I946" s="1" t="s">
        <v>1469</v>
      </c>
      <c r="L946" t="s">
        <v>14</v>
      </c>
    </row>
    <row r="947" spans="1:12" ht="43.2" hidden="1" x14ac:dyDescent="0.3">
      <c r="A947">
        <v>1508</v>
      </c>
      <c r="B947" t="s">
        <v>369</v>
      </c>
      <c r="C947" t="s">
        <v>1695</v>
      </c>
      <c r="D947">
        <v>296464</v>
      </c>
      <c r="E947" s="1" t="s">
        <v>3429</v>
      </c>
      <c r="F947" s="1" t="s">
        <v>4851</v>
      </c>
      <c r="G947" s="1" t="s">
        <v>1696</v>
      </c>
      <c r="H947" s="1"/>
      <c r="I947" s="1" t="s">
        <v>1469</v>
      </c>
      <c r="L947" t="s">
        <v>17</v>
      </c>
    </row>
    <row r="948" spans="1:12" ht="43.2" hidden="1" x14ac:dyDescent="0.3">
      <c r="A948">
        <v>2514</v>
      </c>
      <c r="B948" t="s">
        <v>1697</v>
      </c>
      <c r="C948" t="s">
        <v>1698</v>
      </c>
      <c r="D948">
        <v>293327</v>
      </c>
      <c r="E948" s="1" t="s">
        <v>3430</v>
      </c>
      <c r="F948" s="1" t="s">
        <v>4852</v>
      </c>
      <c r="G948" s="1" t="s">
        <v>1699</v>
      </c>
      <c r="H948" s="1"/>
      <c r="I948" s="1" t="s">
        <v>1469</v>
      </c>
      <c r="L948" t="s">
        <v>35</v>
      </c>
    </row>
    <row r="949" spans="1:12" ht="43.2" hidden="1" x14ac:dyDescent="0.3">
      <c r="A949">
        <v>2502</v>
      </c>
      <c r="B949" t="s">
        <v>1062</v>
      </c>
      <c r="C949" t="s">
        <v>1700</v>
      </c>
      <c r="D949">
        <v>293315</v>
      </c>
      <c r="E949" s="1" t="s">
        <v>3431</v>
      </c>
      <c r="F949" s="1" t="s">
        <v>4853</v>
      </c>
      <c r="G949" s="1" t="s">
        <v>1701</v>
      </c>
      <c r="H949" s="1"/>
      <c r="I949" s="1" t="s">
        <v>1469</v>
      </c>
      <c r="L949" t="s">
        <v>35</v>
      </c>
    </row>
    <row r="950" spans="1:12" ht="28.8" hidden="1" x14ac:dyDescent="0.3">
      <c r="A950">
        <v>45</v>
      </c>
      <c r="B950" t="s">
        <v>294</v>
      </c>
      <c r="C950" t="s">
        <v>1116</v>
      </c>
      <c r="D950">
        <v>294611</v>
      </c>
      <c r="E950" s="1" t="s">
        <v>3432</v>
      </c>
      <c r="F950" s="1" t="s">
        <v>4854</v>
      </c>
      <c r="G950" s="1" t="s">
        <v>1702</v>
      </c>
      <c r="H950" s="1"/>
      <c r="I950" s="1" t="s">
        <v>1469</v>
      </c>
      <c r="L950" t="s">
        <v>17</v>
      </c>
    </row>
    <row r="951" spans="1:12" ht="43.2" hidden="1" x14ac:dyDescent="0.3">
      <c r="A951">
        <v>14328</v>
      </c>
      <c r="B951" t="s">
        <v>294</v>
      </c>
      <c r="C951" t="s">
        <v>1703</v>
      </c>
      <c r="D951">
        <v>293775</v>
      </c>
      <c r="E951" s="1" t="s">
        <v>3433</v>
      </c>
      <c r="F951" s="1" t="s">
        <v>4855</v>
      </c>
      <c r="G951" s="1" t="s">
        <v>1704</v>
      </c>
      <c r="H951" s="1"/>
      <c r="I951" s="1" t="s">
        <v>1469</v>
      </c>
      <c r="L951" t="s">
        <v>17</v>
      </c>
    </row>
    <row r="952" spans="1:12" ht="43.2" hidden="1" x14ac:dyDescent="0.3">
      <c r="A952">
        <v>706</v>
      </c>
      <c r="B952" t="s">
        <v>15</v>
      </c>
      <c r="C952" t="s">
        <v>486</v>
      </c>
      <c r="D952">
        <v>297368</v>
      </c>
      <c r="E952" s="1" t="s">
        <v>3434</v>
      </c>
      <c r="F952" s="1" t="s">
        <v>4856</v>
      </c>
      <c r="G952" s="1" t="s">
        <v>1705</v>
      </c>
      <c r="H952" s="1"/>
      <c r="I952" s="1" t="s">
        <v>1469</v>
      </c>
      <c r="L952" t="s">
        <v>17</v>
      </c>
    </row>
    <row r="953" spans="1:12" ht="43.2" hidden="1" x14ac:dyDescent="0.3">
      <c r="A953">
        <v>81</v>
      </c>
      <c r="B953" t="s">
        <v>329</v>
      </c>
      <c r="C953" t="s">
        <v>1314</v>
      </c>
      <c r="D953">
        <v>294575</v>
      </c>
      <c r="E953" s="1" t="s">
        <v>3435</v>
      </c>
      <c r="F953" s="1" t="s">
        <v>4857</v>
      </c>
      <c r="G953" s="1" t="s">
        <v>1706</v>
      </c>
      <c r="H953" s="1"/>
      <c r="I953" s="1" t="s">
        <v>1469</v>
      </c>
      <c r="L953" t="s">
        <v>35</v>
      </c>
    </row>
    <row r="954" spans="1:12" ht="28.8" hidden="1" x14ac:dyDescent="0.3">
      <c r="A954">
        <v>209</v>
      </c>
      <c r="B954" t="s">
        <v>11</v>
      </c>
      <c r="C954" t="s">
        <v>1707</v>
      </c>
      <c r="D954">
        <v>294406</v>
      </c>
      <c r="E954" s="1" t="s">
        <v>3436</v>
      </c>
      <c r="F954" s="1" t="s">
        <v>4858</v>
      </c>
      <c r="G954" s="1" t="s">
        <v>1708</v>
      </c>
      <c r="H954" s="1"/>
      <c r="I954" s="1" t="s">
        <v>1469</v>
      </c>
      <c r="L954" t="s">
        <v>14</v>
      </c>
    </row>
    <row r="955" spans="1:12" ht="28.8" hidden="1" x14ac:dyDescent="0.3">
      <c r="A955">
        <v>113</v>
      </c>
      <c r="B955" t="s">
        <v>15</v>
      </c>
      <c r="C955" t="s">
        <v>1709</v>
      </c>
      <c r="D955">
        <v>294543</v>
      </c>
      <c r="E955" s="1" t="s">
        <v>3437</v>
      </c>
      <c r="F955" s="1" t="s">
        <v>4859</v>
      </c>
      <c r="G955" s="1" t="s">
        <v>1710</v>
      </c>
      <c r="H955" s="1"/>
      <c r="I955" s="1" t="s">
        <v>1469</v>
      </c>
      <c r="L955" t="s">
        <v>17</v>
      </c>
    </row>
    <row r="956" spans="1:12" ht="28.8" hidden="1" x14ac:dyDescent="0.3">
      <c r="A956">
        <v>158</v>
      </c>
      <c r="B956" t="s">
        <v>1474</v>
      </c>
      <c r="C956" t="s">
        <v>1475</v>
      </c>
      <c r="D956">
        <v>294499</v>
      </c>
      <c r="E956" s="1" t="s">
        <v>3438</v>
      </c>
      <c r="F956" s="1" t="s">
        <v>4860</v>
      </c>
      <c r="G956" s="1" t="s">
        <v>1711</v>
      </c>
      <c r="H956" s="1"/>
      <c r="I956" s="1" t="s">
        <v>1469</v>
      </c>
      <c r="L956" t="s">
        <v>35</v>
      </c>
    </row>
    <row r="957" spans="1:12" ht="28.8" hidden="1" x14ac:dyDescent="0.3">
      <c r="A957">
        <v>19539</v>
      </c>
      <c r="B957" t="s">
        <v>375</v>
      </c>
      <c r="C957" t="s">
        <v>1227</v>
      </c>
      <c r="D957">
        <v>297008</v>
      </c>
      <c r="E957" s="1" t="s">
        <v>3439</v>
      </c>
      <c r="F957" s="1" t="s">
        <v>4861</v>
      </c>
      <c r="G957" s="1" t="s">
        <v>1712</v>
      </c>
      <c r="H957" s="1"/>
      <c r="I957" s="1" t="s">
        <v>1469</v>
      </c>
      <c r="L957" t="s">
        <v>35</v>
      </c>
    </row>
    <row r="958" spans="1:12" ht="28.8" hidden="1" x14ac:dyDescent="0.3">
      <c r="A958">
        <v>708</v>
      </c>
      <c r="B958" t="s">
        <v>15</v>
      </c>
      <c r="C958" t="s">
        <v>25</v>
      </c>
      <c r="D958">
        <v>297350</v>
      </c>
      <c r="E958" s="1" t="s">
        <v>3440</v>
      </c>
      <c r="F958" s="1" t="s">
        <v>4862</v>
      </c>
      <c r="G958" s="1" t="s">
        <v>1713</v>
      </c>
      <c r="H958" s="1"/>
      <c r="I958" s="1" t="s">
        <v>1469</v>
      </c>
      <c r="L958" t="s">
        <v>17</v>
      </c>
    </row>
    <row r="959" spans="1:12" ht="57.6" hidden="1" x14ac:dyDescent="0.3">
      <c r="A959">
        <v>767</v>
      </c>
      <c r="B959" t="s">
        <v>655</v>
      </c>
      <c r="C959" t="s">
        <v>1156</v>
      </c>
      <c r="D959">
        <v>297063</v>
      </c>
      <c r="E959" s="1" t="s">
        <v>3441</v>
      </c>
      <c r="F959" s="1" t="s">
        <v>4863</v>
      </c>
      <c r="G959" s="1" t="s">
        <v>1714</v>
      </c>
      <c r="H959" s="1"/>
      <c r="I959" s="1" t="s">
        <v>1469</v>
      </c>
      <c r="L959" t="s">
        <v>35</v>
      </c>
    </row>
    <row r="960" spans="1:12" ht="43.2" hidden="1" x14ac:dyDescent="0.3">
      <c r="A960">
        <v>1645</v>
      </c>
      <c r="B960" t="s">
        <v>15</v>
      </c>
      <c r="C960" t="s">
        <v>1715</v>
      </c>
      <c r="D960">
        <v>296381</v>
      </c>
      <c r="E960" s="1" t="s">
        <v>3442</v>
      </c>
      <c r="F960" s="1" t="s">
        <v>4864</v>
      </c>
      <c r="G960" s="1" t="s">
        <v>1716</v>
      </c>
      <c r="H960" s="1"/>
      <c r="I960" s="1" t="s">
        <v>1469</v>
      </c>
      <c r="L960" t="s">
        <v>17</v>
      </c>
    </row>
    <row r="961" spans="1:12" ht="43.2" hidden="1" x14ac:dyDescent="0.3">
      <c r="A961">
        <v>1846</v>
      </c>
      <c r="B961" t="s">
        <v>11</v>
      </c>
      <c r="C961" t="s">
        <v>1717</v>
      </c>
      <c r="D961">
        <v>294738</v>
      </c>
      <c r="E961" s="1" t="s">
        <v>3443</v>
      </c>
      <c r="F961" s="1" t="s">
        <v>4865</v>
      </c>
      <c r="G961" s="1" t="s">
        <v>1718</v>
      </c>
      <c r="H961" s="1"/>
      <c r="I961" s="1" t="s">
        <v>1469</v>
      </c>
      <c r="L961" t="s">
        <v>14</v>
      </c>
    </row>
    <row r="962" spans="1:12" ht="43.2" hidden="1" x14ac:dyDescent="0.3">
      <c r="A962">
        <v>1626</v>
      </c>
      <c r="B962" t="s">
        <v>15</v>
      </c>
      <c r="C962" t="s">
        <v>1719</v>
      </c>
      <c r="D962">
        <v>297574</v>
      </c>
      <c r="E962" s="1" t="s">
        <v>3444</v>
      </c>
      <c r="F962" s="1" t="s">
        <v>4866</v>
      </c>
      <c r="G962" s="1" t="s">
        <v>1720</v>
      </c>
      <c r="H962" s="1"/>
      <c r="I962" s="1" t="s">
        <v>1469</v>
      </c>
      <c r="L962" t="s">
        <v>17</v>
      </c>
    </row>
    <row r="963" spans="1:12" ht="43.2" hidden="1" x14ac:dyDescent="0.3">
      <c r="A963">
        <v>1353</v>
      </c>
      <c r="B963" t="s">
        <v>110</v>
      </c>
      <c r="C963" t="s">
        <v>695</v>
      </c>
      <c r="D963">
        <v>296584</v>
      </c>
      <c r="E963" s="1" t="s">
        <v>3445</v>
      </c>
      <c r="F963" s="1" t="s">
        <v>4867</v>
      </c>
      <c r="G963" s="1" t="s">
        <v>1721</v>
      </c>
      <c r="H963" s="1"/>
      <c r="I963" s="1" t="s">
        <v>1469</v>
      </c>
      <c r="L963" t="s">
        <v>17</v>
      </c>
    </row>
    <row r="964" spans="1:12" hidden="1" x14ac:dyDescent="0.3">
      <c r="A964">
        <v>1233</v>
      </c>
      <c r="B964" t="s">
        <v>579</v>
      </c>
      <c r="C964" t="s">
        <v>1722</v>
      </c>
      <c r="D964">
        <v>297523</v>
      </c>
      <c r="E964" s="1" t="s">
        <v>3446</v>
      </c>
      <c r="F964" s="1" t="s">
        <v>4868</v>
      </c>
      <c r="G964" s="1" t="s">
        <v>1723</v>
      </c>
      <c r="H964" s="1"/>
      <c r="I964" s="1" t="s">
        <v>1469</v>
      </c>
      <c r="L964" t="s">
        <v>17</v>
      </c>
    </row>
    <row r="965" spans="1:12" ht="28.8" hidden="1" x14ac:dyDescent="0.3">
      <c r="A965">
        <v>1847</v>
      </c>
      <c r="B965" t="s">
        <v>11</v>
      </c>
      <c r="C965" t="s">
        <v>160</v>
      </c>
      <c r="D965">
        <v>294739</v>
      </c>
      <c r="E965" s="1" t="s">
        <v>3447</v>
      </c>
      <c r="F965" s="1" t="s">
        <v>4869</v>
      </c>
      <c r="G965" s="1" t="s">
        <v>1724</v>
      </c>
      <c r="H965" s="1"/>
      <c r="I965" s="1" t="s">
        <v>1469</v>
      </c>
      <c r="L965" t="s">
        <v>14</v>
      </c>
    </row>
    <row r="966" spans="1:12" ht="28.8" hidden="1" x14ac:dyDescent="0.3">
      <c r="A966">
        <v>433</v>
      </c>
      <c r="B966" t="s">
        <v>478</v>
      </c>
      <c r="C966" t="s">
        <v>1725</v>
      </c>
      <c r="D966">
        <v>294818</v>
      </c>
      <c r="E966" s="1" t="s">
        <v>3448</v>
      </c>
      <c r="F966" s="1" t="s">
        <v>4870</v>
      </c>
      <c r="G966" s="1" t="s">
        <v>1726</v>
      </c>
      <c r="H966" s="1"/>
      <c r="I966" s="1" t="s">
        <v>1469</v>
      </c>
      <c r="L966" t="s">
        <v>481</v>
      </c>
    </row>
    <row r="967" spans="1:12" ht="28.8" hidden="1" x14ac:dyDescent="0.3">
      <c r="A967">
        <v>1651</v>
      </c>
      <c r="B967" t="s">
        <v>15</v>
      </c>
      <c r="C967" t="s">
        <v>714</v>
      </c>
      <c r="D967">
        <v>296375</v>
      </c>
      <c r="E967" s="1" t="s">
        <v>3449</v>
      </c>
      <c r="F967" s="1" t="s">
        <v>4871</v>
      </c>
      <c r="G967" s="1" t="s">
        <v>1727</v>
      </c>
      <c r="H967" s="1"/>
      <c r="I967" s="1" t="s">
        <v>1469</v>
      </c>
      <c r="L967" t="s">
        <v>17</v>
      </c>
    </row>
    <row r="968" spans="1:12" ht="28.8" hidden="1" x14ac:dyDescent="0.3">
      <c r="A968">
        <v>352</v>
      </c>
      <c r="B968" t="s">
        <v>571</v>
      </c>
      <c r="C968" t="s">
        <v>1553</v>
      </c>
      <c r="D968">
        <v>294038</v>
      </c>
      <c r="E968" s="1" t="s">
        <v>3450</v>
      </c>
      <c r="F968" s="1" t="s">
        <v>4872</v>
      </c>
      <c r="G968" s="1" t="s">
        <v>1728</v>
      </c>
      <c r="H968" s="1"/>
      <c r="I968" s="1" t="s">
        <v>1469</v>
      </c>
      <c r="L968" t="s">
        <v>17</v>
      </c>
    </row>
    <row r="969" spans="1:12" ht="28.8" hidden="1" x14ac:dyDescent="0.3">
      <c r="A969">
        <v>2282</v>
      </c>
      <c r="B969" t="s">
        <v>11</v>
      </c>
      <c r="C969" t="s">
        <v>1729</v>
      </c>
      <c r="D969">
        <v>295242</v>
      </c>
      <c r="E969" s="1" t="s">
        <v>3451</v>
      </c>
      <c r="F969" s="1" t="s">
        <v>4873</v>
      </c>
      <c r="G969" s="1" t="s">
        <v>1730</v>
      </c>
      <c r="H969" s="1"/>
      <c r="I969" s="1" t="s">
        <v>1469</v>
      </c>
      <c r="L969" t="s">
        <v>14</v>
      </c>
    </row>
    <row r="970" spans="1:12" ht="28.8" hidden="1" x14ac:dyDescent="0.3">
      <c r="A970">
        <v>14980</v>
      </c>
      <c r="B970" t="s">
        <v>1731</v>
      </c>
      <c r="C970" t="s">
        <v>1732</v>
      </c>
      <c r="D970">
        <v>294144</v>
      </c>
      <c r="E970" s="1" t="s">
        <v>3452</v>
      </c>
      <c r="F970" s="1" t="s">
        <v>4874</v>
      </c>
      <c r="G970" s="1" t="s">
        <v>1733</v>
      </c>
      <c r="H970" s="1"/>
      <c r="I970" s="1" t="s">
        <v>1469</v>
      </c>
      <c r="L970" t="s">
        <v>17</v>
      </c>
    </row>
    <row r="971" spans="1:12" ht="43.2" hidden="1" x14ac:dyDescent="0.3">
      <c r="A971">
        <v>1560</v>
      </c>
      <c r="B971" t="s">
        <v>1197</v>
      </c>
      <c r="C971" t="s">
        <v>1734</v>
      </c>
      <c r="D971">
        <v>297348</v>
      </c>
      <c r="E971" s="1" t="s">
        <v>3453</v>
      </c>
      <c r="F971" s="1" t="s">
        <v>4875</v>
      </c>
      <c r="G971" s="1" t="s">
        <v>1735</v>
      </c>
      <c r="H971" s="1"/>
      <c r="I971" s="1" t="s">
        <v>1469</v>
      </c>
      <c r="L971" t="s">
        <v>17</v>
      </c>
    </row>
    <row r="972" spans="1:12" ht="57.6" hidden="1" x14ac:dyDescent="0.3">
      <c r="A972">
        <v>2092</v>
      </c>
      <c r="B972" t="s">
        <v>11</v>
      </c>
      <c r="C972" t="s">
        <v>61</v>
      </c>
      <c r="D972">
        <v>295062</v>
      </c>
      <c r="E972" s="1" t="s">
        <v>3454</v>
      </c>
      <c r="F972" s="1" t="s">
        <v>4876</v>
      </c>
      <c r="G972" s="1" t="s">
        <v>1736</v>
      </c>
      <c r="H972" s="1"/>
      <c r="I972" s="1" t="s">
        <v>1469</v>
      </c>
      <c r="L972" t="s">
        <v>14</v>
      </c>
    </row>
    <row r="973" spans="1:12" ht="28.8" hidden="1" x14ac:dyDescent="0.3">
      <c r="A973">
        <v>33581</v>
      </c>
      <c r="B973" t="s">
        <v>294</v>
      </c>
      <c r="C973" t="s">
        <v>1737</v>
      </c>
      <c r="D973">
        <v>3315974</v>
      </c>
      <c r="E973" s="1" t="s">
        <v>3455</v>
      </c>
      <c r="F973" s="1" t="s">
        <v>4877</v>
      </c>
      <c r="G973" s="1" t="s">
        <v>1738</v>
      </c>
      <c r="H973" s="1"/>
      <c r="I973" s="1" t="s">
        <v>1469</v>
      </c>
      <c r="L973" t="s">
        <v>17</v>
      </c>
    </row>
    <row r="974" spans="1:12" ht="43.2" hidden="1" x14ac:dyDescent="0.3">
      <c r="A974">
        <v>2284</v>
      </c>
      <c r="B974" t="s">
        <v>11</v>
      </c>
      <c r="C974" t="s">
        <v>20</v>
      </c>
      <c r="D974">
        <v>295244</v>
      </c>
      <c r="E974" s="1" t="s">
        <v>3456</v>
      </c>
      <c r="F974" s="1" t="s">
        <v>4878</v>
      </c>
      <c r="G974" s="1" t="s">
        <v>1739</v>
      </c>
      <c r="H974" s="1"/>
      <c r="I974" s="1" t="s">
        <v>1469</v>
      </c>
      <c r="L974" t="s">
        <v>14</v>
      </c>
    </row>
    <row r="975" spans="1:12" ht="28.8" hidden="1" x14ac:dyDescent="0.3">
      <c r="A975">
        <v>411</v>
      </c>
      <c r="B975" t="s">
        <v>294</v>
      </c>
      <c r="C975" t="s">
        <v>1740</v>
      </c>
      <c r="D975">
        <v>294849</v>
      </c>
      <c r="E975" s="1" t="s">
        <v>3457</v>
      </c>
      <c r="F975" s="1" t="s">
        <v>4879</v>
      </c>
      <c r="G975" s="1" t="s">
        <v>1741</v>
      </c>
      <c r="H975" s="1"/>
      <c r="I975" s="1" t="s">
        <v>1469</v>
      </c>
      <c r="L975" t="s">
        <v>17</v>
      </c>
    </row>
    <row r="976" spans="1:12" ht="43.2" hidden="1" x14ac:dyDescent="0.3">
      <c r="A976">
        <v>422</v>
      </c>
      <c r="B976" t="s">
        <v>369</v>
      </c>
      <c r="C976" t="s">
        <v>1742</v>
      </c>
      <c r="D976">
        <v>294838</v>
      </c>
      <c r="E976" s="1" t="s">
        <v>3458</v>
      </c>
      <c r="F976" s="1" t="s">
        <v>4880</v>
      </c>
      <c r="G976" s="1" t="s">
        <v>1743</v>
      </c>
      <c r="H976" s="1"/>
      <c r="I976" s="1" t="s">
        <v>1469</v>
      </c>
      <c r="L976" t="s">
        <v>17</v>
      </c>
    </row>
    <row r="977" spans="1:12" ht="43.2" hidden="1" x14ac:dyDescent="0.3">
      <c r="A977">
        <v>845</v>
      </c>
      <c r="B977" t="s">
        <v>75</v>
      </c>
      <c r="C977" t="s">
        <v>1744</v>
      </c>
      <c r="D977">
        <v>297044</v>
      </c>
      <c r="E977" s="1" t="s">
        <v>3459</v>
      </c>
      <c r="F977" s="1" t="s">
        <v>4881</v>
      </c>
      <c r="G977" s="1" t="s">
        <v>1745</v>
      </c>
      <c r="H977" s="1"/>
      <c r="I977" s="1" t="s">
        <v>1469</v>
      </c>
      <c r="L977" t="s">
        <v>78</v>
      </c>
    </row>
    <row r="978" spans="1:12" ht="43.2" hidden="1" x14ac:dyDescent="0.3">
      <c r="A978">
        <v>1853</v>
      </c>
      <c r="B978" t="s">
        <v>11</v>
      </c>
      <c r="C978" t="s">
        <v>113</v>
      </c>
      <c r="D978">
        <v>294748</v>
      </c>
      <c r="E978" s="1" t="s">
        <v>3460</v>
      </c>
      <c r="F978" s="1" t="s">
        <v>4882</v>
      </c>
      <c r="G978" s="1" t="s">
        <v>1746</v>
      </c>
      <c r="H978" s="1"/>
      <c r="I978" s="1" t="s">
        <v>1469</v>
      </c>
      <c r="L978" t="s">
        <v>14</v>
      </c>
    </row>
    <row r="979" spans="1:12" ht="43.2" hidden="1" x14ac:dyDescent="0.3">
      <c r="A979">
        <v>2283</v>
      </c>
      <c r="B979" t="s">
        <v>294</v>
      </c>
      <c r="C979" t="s">
        <v>1747</v>
      </c>
      <c r="D979">
        <v>295243</v>
      </c>
      <c r="E979" s="1" t="s">
        <v>3461</v>
      </c>
      <c r="F979" s="1" t="s">
        <v>4883</v>
      </c>
      <c r="G979" s="1" t="s">
        <v>1748</v>
      </c>
      <c r="H979" s="1"/>
      <c r="I979" s="1" t="s">
        <v>1469</v>
      </c>
      <c r="L979" t="s">
        <v>17</v>
      </c>
    </row>
    <row r="980" spans="1:12" ht="28.8" hidden="1" x14ac:dyDescent="0.3">
      <c r="A980">
        <v>491</v>
      </c>
      <c r="B980" t="s">
        <v>811</v>
      </c>
      <c r="C980" t="s">
        <v>1749</v>
      </c>
      <c r="D980">
        <v>297521</v>
      </c>
      <c r="E980" s="1" t="s">
        <v>3462</v>
      </c>
      <c r="F980" s="1" t="s">
        <v>4884</v>
      </c>
      <c r="G980" s="1" t="s">
        <v>1750</v>
      </c>
      <c r="H980" s="1"/>
      <c r="I980" s="1" t="s">
        <v>1469</v>
      </c>
      <c r="L980" t="s">
        <v>17</v>
      </c>
    </row>
    <row r="981" spans="1:12" ht="43.2" hidden="1" x14ac:dyDescent="0.3">
      <c r="A981">
        <v>781</v>
      </c>
      <c r="B981" t="s">
        <v>655</v>
      </c>
      <c r="C981" t="s">
        <v>1751</v>
      </c>
      <c r="D981">
        <v>297049</v>
      </c>
      <c r="E981" s="1" t="s">
        <v>3463</v>
      </c>
      <c r="F981" s="1" t="s">
        <v>4885</v>
      </c>
      <c r="G981" s="1" t="s">
        <v>1752</v>
      </c>
      <c r="H981" s="1"/>
      <c r="I981" s="1" t="s">
        <v>1469</v>
      </c>
      <c r="L981" t="s">
        <v>35</v>
      </c>
    </row>
    <row r="982" spans="1:12" ht="43.2" hidden="1" x14ac:dyDescent="0.3">
      <c r="A982">
        <v>545</v>
      </c>
      <c r="B982" t="s">
        <v>15</v>
      </c>
      <c r="C982" t="s">
        <v>1753</v>
      </c>
      <c r="D982">
        <v>297473</v>
      </c>
      <c r="E982" s="1" t="s">
        <v>3464</v>
      </c>
      <c r="F982" s="1" t="s">
        <v>4886</v>
      </c>
      <c r="G982" s="1" t="s">
        <v>1754</v>
      </c>
      <c r="H982" s="1"/>
      <c r="I982" s="1" t="s">
        <v>1469</v>
      </c>
      <c r="L982" t="s">
        <v>17</v>
      </c>
    </row>
    <row r="983" spans="1:12" ht="28.8" hidden="1" x14ac:dyDescent="0.3">
      <c r="A983">
        <v>549</v>
      </c>
      <c r="B983" t="s">
        <v>793</v>
      </c>
      <c r="C983" t="s">
        <v>1503</v>
      </c>
      <c r="D983">
        <v>297425</v>
      </c>
      <c r="E983" s="1" t="s">
        <v>3465</v>
      </c>
      <c r="F983" s="1" t="s">
        <v>4887</v>
      </c>
      <c r="G983" s="1" t="s">
        <v>1755</v>
      </c>
      <c r="H983" s="1"/>
      <c r="I983" s="1" t="s">
        <v>1469</v>
      </c>
      <c r="L983" t="s">
        <v>35</v>
      </c>
    </row>
    <row r="984" spans="1:12" ht="28.8" hidden="1" x14ac:dyDescent="0.3">
      <c r="A984">
        <v>1113</v>
      </c>
      <c r="B984" t="s">
        <v>72</v>
      </c>
      <c r="C984" t="s">
        <v>73</v>
      </c>
      <c r="D984">
        <v>297161</v>
      </c>
      <c r="E984" s="1" t="s">
        <v>3466</v>
      </c>
      <c r="F984" s="1" t="s">
        <v>4888</v>
      </c>
      <c r="G984" s="1" t="s">
        <v>1756</v>
      </c>
      <c r="H984" s="1"/>
      <c r="I984" s="1" t="s">
        <v>1469</v>
      </c>
      <c r="L984" t="s">
        <v>35</v>
      </c>
    </row>
    <row r="985" spans="1:12" ht="28.8" hidden="1" x14ac:dyDescent="0.3">
      <c r="A985">
        <v>811</v>
      </c>
      <c r="B985" t="s">
        <v>11</v>
      </c>
      <c r="C985" t="s">
        <v>1757</v>
      </c>
      <c r="D985">
        <v>297595</v>
      </c>
      <c r="E985" s="1" t="s">
        <v>3467</v>
      </c>
      <c r="F985" s="1" t="s">
        <v>4889</v>
      </c>
      <c r="G985" s="1" t="s">
        <v>1758</v>
      </c>
      <c r="H985" s="1"/>
      <c r="I985" s="1" t="s">
        <v>1469</v>
      </c>
      <c r="L985" t="s">
        <v>14</v>
      </c>
    </row>
    <row r="986" spans="1:12" ht="43.2" hidden="1" x14ac:dyDescent="0.3">
      <c r="A986">
        <v>15017</v>
      </c>
      <c r="B986" t="s">
        <v>159</v>
      </c>
      <c r="C986" t="s">
        <v>1759</v>
      </c>
      <c r="D986">
        <v>294174</v>
      </c>
      <c r="E986" s="1" t="s">
        <v>3468</v>
      </c>
      <c r="F986" s="1" t="s">
        <v>4890</v>
      </c>
      <c r="G986" s="1" t="s">
        <v>1760</v>
      </c>
      <c r="H986" s="1"/>
      <c r="I986" s="1" t="s">
        <v>1469</v>
      </c>
      <c r="L986" t="s">
        <v>17</v>
      </c>
    </row>
    <row r="987" spans="1:12" ht="28.8" hidden="1" x14ac:dyDescent="0.3">
      <c r="A987">
        <v>1465</v>
      </c>
      <c r="B987" t="s">
        <v>571</v>
      </c>
      <c r="C987" t="s">
        <v>1761</v>
      </c>
      <c r="D987">
        <v>296500</v>
      </c>
      <c r="E987" s="1" t="s">
        <v>3469</v>
      </c>
      <c r="F987" s="1" t="s">
        <v>4891</v>
      </c>
      <c r="G987" s="1" t="s">
        <v>1762</v>
      </c>
      <c r="H987" s="1"/>
      <c r="I987" s="1" t="s">
        <v>1469</v>
      </c>
      <c r="L987" t="s">
        <v>17</v>
      </c>
    </row>
    <row r="988" spans="1:12" ht="43.2" hidden="1" x14ac:dyDescent="0.3">
      <c r="A988">
        <v>1863</v>
      </c>
      <c r="B988" t="s">
        <v>11</v>
      </c>
      <c r="C988" t="s">
        <v>1763</v>
      </c>
      <c r="D988">
        <v>294762</v>
      </c>
      <c r="E988" s="1" t="s">
        <v>3470</v>
      </c>
      <c r="F988" s="1" t="s">
        <v>4892</v>
      </c>
      <c r="G988" s="1" t="s">
        <v>1764</v>
      </c>
      <c r="H988" s="1"/>
      <c r="I988" s="1" t="s">
        <v>1469</v>
      </c>
      <c r="L988" t="s">
        <v>14</v>
      </c>
    </row>
    <row r="989" spans="1:12" ht="28.8" hidden="1" x14ac:dyDescent="0.3">
      <c r="A989">
        <v>14110</v>
      </c>
      <c r="B989" t="s">
        <v>1765</v>
      </c>
      <c r="C989" t="s">
        <v>1766</v>
      </c>
      <c r="D989">
        <v>293611</v>
      </c>
      <c r="E989" s="1" t="s">
        <v>3471</v>
      </c>
      <c r="F989" s="1" t="s">
        <v>4893</v>
      </c>
      <c r="G989" s="1" t="s">
        <v>1767</v>
      </c>
      <c r="H989" s="1"/>
      <c r="I989" s="1" t="s">
        <v>1469</v>
      </c>
      <c r="L989" t="s">
        <v>17</v>
      </c>
    </row>
    <row r="990" spans="1:12" ht="28.8" hidden="1" x14ac:dyDescent="0.3">
      <c r="A990">
        <v>1155</v>
      </c>
      <c r="B990" t="s">
        <v>655</v>
      </c>
      <c r="C990" t="s">
        <v>1156</v>
      </c>
      <c r="D990">
        <v>296700</v>
      </c>
      <c r="E990" s="1" t="s">
        <v>3472</v>
      </c>
      <c r="F990" s="1" t="s">
        <v>4894</v>
      </c>
      <c r="G990" s="1" t="s">
        <v>1768</v>
      </c>
      <c r="H990" s="1"/>
      <c r="I990" s="1" t="s">
        <v>1469</v>
      </c>
      <c r="L990" t="s">
        <v>35</v>
      </c>
    </row>
    <row r="991" spans="1:12" ht="28.8" hidden="1" x14ac:dyDescent="0.3">
      <c r="A991">
        <v>672</v>
      </c>
      <c r="B991" t="s">
        <v>15</v>
      </c>
      <c r="C991" t="s">
        <v>133</v>
      </c>
      <c r="D991">
        <v>297189</v>
      </c>
      <c r="E991" s="1" t="s">
        <v>3473</v>
      </c>
      <c r="F991" s="1" t="s">
        <v>4895</v>
      </c>
      <c r="G991" s="1" t="s">
        <v>1769</v>
      </c>
      <c r="H991" s="1"/>
      <c r="I991" s="1" t="s">
        <v>1469</v>
      </c>
      <c r="L991" t="s">
        <v>17</v>
      </c>
    </row>
    <row r="992" spans="1:12" ht="28.8" hidden="1" x14ac:dyDescent="0.3">
      <c r="A992">
        <v>14998</v>
      </c>
      <c r="B992" t="s">
        <v>1237</v>
      </c>
      <c r="C992" t="s">
        <v>1770</v>
      </c>
      <c r="D992">
        <v>294155</v>
      </c>
      <c r="E992" s="1" t="s">
        <v>3474</v>
      </c>
      <c r="F992" s="1" t="s">
        <v>4896</v>
      </c>
      <c r="G992" s="1" t="s">
        <v>1771</v>
      </c>
      <c r="H992" s="1"/>
      <c r="I992" s="1" t="s">
        <v>1469</v>
      </c>
      <c r="L992" t="s">
        <v>17</v>
      </c>
    </row>
    <row r="993" spans="1:12" ht="28.8" hidden="1" x14ac:dyDescent="0.3">
      <c r="A993">
        <v>497</v>
      </c>
      <c r="B993" t="s">
        <v>294</v>
      </c>
      <c r="C993" t="s">
        <v>1772</v>
      </c>
      <c r="D993">
        <v>297567</v>
      </c>
      <c r="E993" s="1" t="s">
        <v>3475</v>
      </c>
      <c r="F993" s="1" t="s">
        <v>4897</v>
      </c>
      <c r="G993" s="1" t="s">
        <v>1773</v>
      </c>
      <c r="H993" s="1"/>
      <c r="I993" s="1" t="s">
        <v>1469</v>
      </c>
      <c r="L993" t="s">
        <v>17</v>
      </c>
    </row>
    <row r="994" spans="1:12" ht="28.8" hidden="1" x14ac:dyDescent="0.3">
      <c r="A994">
        <v>15002</v>
      </c>
      <c r="B994" t="s">
        <v>294</v>
      </c>
      <c r="C994" t="s">
        <v>357</v>
      </c>
      <c r="D994">
        <v>296979</v>
      </c>
      <c r="E994" s="1" t="s">
        <v>3476</v>
      </c>
      <c r="F994" s="1" t="s">
        <v>4898</v>
      </c>
      <c r="G994" s="1" t="s">
        <v>1774</v>
      </c>
      <c r="H994" s="1"/>
      <c r="I994" s="1" t="s">
        <v>1469</v>
      </c>
      <c r="L994" t="s">
        <v>17</v>
      </c>
    </row>
    <row r="995" spans="1:12" ht="28.8" hidden="1" x14ac:dyDescent="0.3">
      <c r="A995">
        <v>199</v>
      </c>
      <c r="B995" t="s">
        <v>110</v>
      </c>
      <c r="C995" t="s">
        <v>1775</v>
      </c>
      <c r="D995">
        <v>294436</v>
      </c>
      <c r="E995" s="1" t="s">
        <v>3477</v>
      </c>
      <c r="F995" s="1" t="s">
        <v>4899</v>
      </c>
      <c r="G995" s="1" t="s">
        <v>1776</v>
      </c>
      <c r="H995" s="1"/>
      <c r="I995" s="1" t="s">
        <v>1469</v>
      </c>
      <c r="L995" t="s">
        <v>17</v>
      </c>
    </row>
    <row r="996" spans="1:12" ht="43.2" hidden="1" x14ac:dyDescent="0.3">
      <c r="A996">
        <v>428</v>
      </c>
      <c r="B996" t="s">
        <v>65</v>
      </c>
      <c r="C996" t="s">
        <v>1777</v>
      </c>
      <c r="D996">
        <v>294830</v>
      </c>
      <c r="E996" s="1" t="s">
        <v>3478</v>
      </c>
      <c r="F996" s="1" t="s">
        <v>4900</v>
      </c>
      <c r="G996" s="1" t="s">
        <v>1778</v>
      </c>
      <c r="H996" s="1"/>
      <c r="I996" s="1" t="s">
        <v>1469</v>
      </c>
      <c r="L996" t="s">
        <v>17</v>
      </c>
    </row>
    <row r="997" spans="1:12" ht="43.2" hidden="1" x14ac:dyDescent="0.3">
      <c r="A997">
        <v>14095</v>
      </c>
      <c r="B997" t="s">
        <v>65</v>
      </c>
      <c r="C997" t="s">
        <v>1779</v>
      </c>
      <c r="D997">
        <v>293598</v>
      </c>
      <c r="E997" s="1" t="s">
        <v>3479</v>
      </c>
      <c r="F997" s="1" t="s">
        <v>4901</v>
      </c>
      <c r="G997" s="1" t="s">
        <v>1780</v>
      </c>
      <c r="H997" s="1"/>
      <c r="I997" s="1" t="s">
        <v>1469</v>
      </c>
      <c r="L997" t="s">
        <v>17</v>
      </c>
    </row>
    <row r="998" spans="1:12" ht="28.8" hidden="1" x14ac:dyDescent="0.3">
      <c r="A998">
        <v>521</v>
      </c>
      <c r="B998" t="s">
        <v>65</v>
      </c>
      <c r="C998" t="s">
        <v>1781</v>
      </c>
      <c r="D998">
        <v>297447</v>
      </c>
      <c r="E998" s="1" t="s">
        <v>3480</v>
      </c>
      <c r="F998" s="1" t="s">
        <v>4902</v>
      </c>
      <c r="G998" s="1" t="s">
        <v>1782</v>
      </c>
      <c r="H998" s="1"/>
      <c r="I998" s="1" t="s">
        <v>1469</v>
      </c>
      <c r="L998" t="s">
        <v>17</v>
      </c>
    </row>
    <row r="999" spans="1:12" ht="43.2" hidden="1" x14ac:dyDescent="0.3">
      <c r="A999">
        <v>14329</v>
      </c>
      <c r="B999" t="s">
        <v>294</v>
      </c>
      <c r="C999" t="s">
        <v>1783</v>
      </c>
      <c r="D999">
        <v>293776</v>
      </c>
      <c r="E999" s="1" t="s">
        <v>3481</v>
      </c>
      <c r="F999" s="1" t="s">
        <v>4903</v>
      </c>
      <c r="G999" s="1" t="s">
        <v>1784</v>
      </c>
      <c r="H999" s="1"/>
      <c r="I999" s="1" t="s">
        <v>1469</v>
      </c>
      <c r="L999" t="s">
        <v>17</v>
      </c>
    </row>
    <row r="1000" spans="1:12" ht="43.2" hidden="1" x14ac:dyDescent="0.3">
      <c r="A1000">
        <v>783</v>
      </c>
      <c r="B1000" t="s">
        <v>1509</v>
      </c>
      <c r="C1000" t="s">
        <v>1785</v>
      </c>
      <c r="D1000">
        <v>297651</v>
      </c>
      <c r="E1000" s="1" t="s">
        <v>3482</v>
      </c>
      <c r="F1000" s="1" t="s">
        <v>4904</v>
      </c>
      <c r="G1000" s="1" t="s">
        <v>1786</v>
      </c>
      <c r="H1000" s="1"/>
      <c r="I1000" s="1" t="s">
        <v>1469</v>
      </c>
      <c r="L1000" t="s">
        <v>35</v>
      </c>
    </row>
    <row r="1001" spans="1:12" ht="43.2" hidden="1" x14ac:dyDescent="0.3">
      <c r="A1001">
        <v>1975</v>
      </c>
      <c r="B1001" t="s">
        <v>1509</v>
      </c>
      <c r="C1001" t="s">
        <v>1787</v>
      </c>
      <c r="D1001">
        <v>294945</v>
      </c>
      <c r="E1001" s="1" t="s">
        <v>3483</v>
      </c>
      <c r="F1001" s="1" t="s">
        <v>4905</v>
      </c>
      <c r="G1001" s="1" t="s">
        <v>1788</v>
      </c>
      <c r="H1001" s="1"/>
      <c r="I1001" s="1" t="s">
        <v>1469</v>
      </c>
      <c r="L1001" t="s">
        <v>35</v>
      </c>
    </row>
    <row r="1002" spans="1:12" ht="43.2" hidden="1" x14ac:dyDescent="0.3">
      <c r="A1002">
        <v>1455</v>
      </c>
      <c r="B1002" t="s">
        <v>771</v>
      </c>
      <c r="C1002" t="s">
        <v>1540</v>
      </c>
      <c r="D1002">
        <v>296510</v>
      </c>
      <c r="E1002" s="1" t="s">
        <v>3484</v>
      </c>
      <c r="F1002" s="1" t="s">
        <v>4906</v>
      </c>
      <c r="G1002" s="1" t="s">
        <v>1789</v>
      </c>
      <c r="H1002" s="1"/>
      <c r="I1002" s="1" t="s">
        <v>1469</v>
      </c>
      <c r="L1002" t="s">
        <v>17</v>
      </c>
    </row>
    <row r="1003" spans="1:12" ht="43.2" hidden="1" x14ac:dyDescent="0.3">
      <c r="A1003">
        <v>829</v>
      </c>
      <c r="B1003" t="s">
        <v>11</v>
      </c>
      <c r="C1003" t="s">
        <v>1396</v>
      </c>
      <c r="D1003">
        <v>297535</v>
      </c>
      <c r="E1003" s="1" t="s">
        <v>3485</v>
      </c>
      <c r="F1003" s="1" t="s">
        <v>4907</v>
      </c>
      <c r="G1003" s="1" t="s">
        <v>1790</v>
      </c>
      <c r="H1003" s="1"/>
      <c r="I1003" s="1" t="s">
        <v>1469</v>
      </c>
      <c r="L1003" t="s">
        <v>14</v>
      </c>
    </row>
    <row r="1004" spans="1:12" ht="43.2" hidden="1" x14ac:dyDescent="0.3">
      <c r="A1004">
        <v>1462</v>
      </c>
      <c r="B1004" t="s">
        <v>571</v>
      </c>
      <c r="C1004" t="s">
        <v>1791</v>
      </c>
      <c r="D1004">
        <v>296503</v>
      </c>
      <c r="E1004" s="1" t="s">
        <v>3486</v>
      </c>
      <c r="F1004" s="1" t="s">
        <v>4908</v>
      </c>
      <c r="G1004" s="1" t="s">
        <v>1792</v>
      </c>
      <c r="H1004" s="1"/>
      <c r="I1004" s="1" t="s">
        <v>1469</v>
      </c>
      <c r="L1004" t="s">
        <v>17</v>
      </c>
    </row>
    <row r="1005" spans="1:12" ht="28.8" hidden="1" x14ac:dyDescent="0.3">
      <c r="A1005">
        <v>890</v>
      </c>
      <c r="B1005" t="s">
        <v>36</v>
      </c>
      <c r="C1005" t="s">
        <v>396</v>
      </c>
      <c r="D1005">
        <v>296816</v>
      </c>
      <c r="E1005" s="1" t="s">
        <v>3487</v>
      </c>
      <c r="F1005" s="1" t="s">
        <v>4909</v>
      </c>
      <c r="G1005" s="1" t="s">
        <v>1793</v>
      </c>
      <c r="H1005" s="1"/>
      <c r="I1005" s="1" t="s">
        <v>1469</v>
      </c>
      <c r="L1005" t="s">
        <v>35</v>
      </c>
    </row>
    <row r="1006" spans="1:12" ht="28.8" hidden="1" x14ac:dyDescent="0.3">
      <c r="A1006">
        <v>1033</v>
      </c>
      <c r="B1006" t="s">
        <v>58</v>
      </c>
      <c r="C1006" t="s">
        <v>1794</v>
      </c>
      <c r="D1006">
        <v>296770</v>
      </c>
      <c r="E1006" s="1" t="s">
        <v>3488</v>
      </c>
      <c r="F1006" s="1" t="s">
        <v>4910</v>
      </c>
      <c r="G1006" s="1" t="s">
        <v>1795</v>
      </c>
      <c r="H1006" s="1"/>
      <c r="I1006" s="1" t="s">
        <v>1469</v>
      </c>
      <c r="L1006" t="s">
        <v>35</v>
      </c>
    </row>
    <row r="1007" spans="1:12" ht="43.2" hidden="1" x14ac:dyDescent="0.3">
      <c r="A1007">
        <v>25482</v>
      </c>
      <c r="B1007" t="s">
        <v>1610</v>
      </c>
      <c r="D1007">
        <v>371284</v>
      </c>
      <c r="E1007" s="1" t="s">
        <v>3489</v>
      </c>
      <c r="F1007" s="1" t="s">
        <v>4911</v>
      </c>
      <c r="G1007" s="1" t="s">
        <v>1796</v>
      </c>
      <c r="H1007" s="1"/>
      <c r="I1007" s="1" t="s">
        <v>1469</v>
      </c>
      <c r="L1007" t="s">
        <v>35</v>
      </c>
    </row>
    <row r="1008" spans="1:12" ht="28.8" hidden="1" x14ac:dyDescent="0.3">
      <c r="A1008">
        <v>1116</v>
      </c>
      <c r="B1008" t="s">
        <v>72</v>
      </c>
      <c r="C1008" t="s">
        <v>1797</v>
      </c>
      <c r="D1008">
        <v>297154</v>
      </c>
      <c r="E1008" s="1" t="s">
        <v>3490</v>
      </c>
      <c r="F1008" s="1" t="s">
        <v>4912</v>
      </c>
      <c r="G1008" s="1" t="s">
        <v>1798</v>
      </c>
      <c r="H1008" s="1"/>
      <c r="I1008" s="1" t="s">
        <v>1469</v>
      </c>
      <c r="L1008" t="s">
        <v>35</v>
      </c>
    </row>
    <row r="1009" spans="1:12" ht="43.2" hidden="1" x14ac:dyDescent="0.3">
      <c r="A1009">
        <v>687</v>
      </c>
      <c r="B1009" t="s">
        <v>58</v>
      </c>
      <c r="C1009" t="s">
        <v>969</v>
      </c>
      <c r="D1009">
        <v>297174</v>
      </c>
      <c r="E1009" s="1" t="s">
        <v>3491</v>
      </c>
      <c r="F1009" s="1" t="s">
        <v>4913</v>
      </c>
      <c r="G1009" s="1" t="s">
        <v>1799</v>
      </c>
      <c r="H1009" s="1"/>
      <c r="I1009" s="1" t="s">
        <v>1469</v>
      </c>
      <c r="L1009" t="s">
        <v>35</v>
      </c>
    </row>
    <row r="1010" spans="1:12" ht="43.2" hidden="1" x14ac:dyDescent="0.3">
      <c r="A1010">
        <v>892</v>
      </c>
      <c r="B1010" t="s">
        <v>36</v>
      </c>
      <c r="C1010" t="s">
        <v>1800</v>
      </c>
      <c r="D1010">
        <v>296814</v>
      </c>
      <c r="E1010" s="1" t="s">
        <v>3492</v>
      </c>
      <c r="F1010" s="1" t="s">
        <v>4914</v>
      </c>
      <c r="G1010" s="1" t="s">
        <v>1801</v>
      </c>
      <c r="H1010" s="1"/>
      <c r="I1010" s="1" t="s">
        <v>1469</v>
      </c>
      <c r="L1010" t="s">
        <v>35</v>
      </c>
    </row>
    <row r="1011" spans="1:12" ht="57.6" hidden="1" x14ac:dyDescent="0.3">
      <c r="A1011">
        <v>2543</v>
      </c>
      <c r="B1011" t="s">
        <v>1802</v>
      </c>
      <c r="C1011" t="s">
        <v>1803</v>
      </c>
      <c r="D1011">
        <v>293355</v>
      </c>
      <c r="E1011" s="1" t="s">
        <v>3493</v>
      </c>
      <c r="F1011" s="1" t="s">
        <v>4915</v>
      </c>
      <c r="G1011" s="1" t="s">
        <v>1804</v>
      </c>
      <c r="H1011" s="1"/>
      <c r="I1011" s="1" t="s">
        <v>1805</v>
      </c>
      <c r="L1011" t="s">
        <v>35</v>
      </c>
    </row>
    <row r="1012" spans="1:12" ht="28.8" hidden="1" x14ac:dyDescent="0.3">
      <c r="A1012">
        <v>1209</v>
      </c>
      <c r="B1012" t="s">
        <v>802</v>
      </c>
      <c r="C1012" t="s">
        <v>1806</v>
      </c>
      <c r="D1012">
        <v>297619</v>
      </c>
      <c r="E1012" s="1" t="s">
        <v>3494</v>
      </c>
      <c r="F1012" s="1" t="s">
        <v>4916</v>
      </c>
      <c r="G1012" s="1" t="s">
        <v>1807</v>
      </c>
      <c r="H1012" s="1"/>
      <c r="I1012" s="1" t="s">
        <v>1805</v>
      </c>
      <c r="L1012" t="s">
        <v>481</v>
      </c>
    </row>
    <row r="1013" spans="1:12" ht="43.2" hidden="1" x14ac:dyDescent="0.3">
      <c r="A1013">
        <v>22880</v>
      </c>
      <c r="B1013" t="s">
        <v>329</v>
      </c>
      <c r="C1013" t="s">
        <v>1808</v>
      </c>
      <c r="D1013">
        <v>295760</v>
      </c>
      <c r="E1013" s="1" t="s">
        <v>3495</v>
      </c>
      <c r="F1013" s="1" t="s">
        <v>4917</v>
      </c>
      <c r="G1013" s="1" t="s">
        <v>1809</v>
      </c>
      <c r="H1013" s="1"/>
      <c r="I1013" s="1" t="s">
        <v>1805</v>
      </c>
      <c r="L1013" t="s">
        <v>35</v>
      </c>
    </row>
    <row r="1014" spans="1:12" ht="43.2" hidden="1" x14ac:dyDescent="0.3">
      <c r="A1014">
        <v>14265</v>
      </c>
      <c r="B1014" t="s">
        <v>329</v>
      </c>
      <c r="C1014" t="s">
        <v>1810</v>
      </c>
      <c r="D1014">
        <v>293723</v>
      </c>
      <c r="E1014" s="1" t="s">
        <v>3496</v>
      </c>
      <c r="F1014" s="1" t="s">
        <v>4918</v>
      </c>
      <c r="G1014" s="1" t="s">
        <v>1811</v>
      </c>
      <c r="H1014" s="1"/>
      <c r="I1014" s="1" t="s">
        <v>1805</v>
      </c>
      <c r="L1014" t="s">
        <v>35</v>
      </c>
    </row>
    <row r="1015" spans="1:12" ht="28.8" hidden="1" x14ac:dyDescent="0.3">
      <c r="A1015">
        <v>896</v>
      </c>
      <c r="B1015" t="s">
        <v>329</v>
      </c>
      <c r="C1015" t="s">
        <v>1812</v>
      </c>
      <c r="D1015">
        <v>296992</v>
      </c>
      <c r="E1015" s="1" t="s">
        <v>3497</v>
      </c>
      <c r="F1015" s="1" t="s">
        <v>4919</v>
      </c>
      <c r="G1015" s="1" t="s">
        <v>1813</v>
      </c>
      <c r="H1015" s="1"/>
      <c r="I1015" s="1" t="s">
        <v>1805</v>
      </c>
      <c r="L1015" t="s">
        <v>35</v>
      </c>
    </row>
    <row r="1016" spans="1:12" ht="43.2" hidden="1" x14ac:dyDescent="0.3">
      <c r="A1016">
        <v>2533</v>
      </c>
      <c r="B1016" t="s">
        <v>1802</v>
      </c>
      <c r="C1016" t="s">
        <v>1814</v>
      </c>
      <c r="D1016">
        <v>293345</v>
      </c>
      <c r="E1016" s="1" t="s">
        <v>3498</v>
      </c>
      <c r="F1016" s="1" t="s">
        <v>4920</v>
      </c>
      <c r="G1016" s="1" t="s">
        <v>1815</v>
      </c>
      <c r="H1016" s="1"/>
      <c r="I1016" s="1" t="s">
        <v>1805</v>
      </c>
      <c r="L1016" t="s">
        <v>35</v>
      </c>
    </row>
    <row r="1017" spans="1:12" ht="43.2" hidden="1" x14ac:dyDescent="0.3">
      <c r="A1017">
        <v>1569</v>
      </c>
      <c r="B1017" t="s">
        <v>906</v>
      </c>
      <c r="C1017" t="s">
        <v>955</v>
      </c>
      <c r="D1017">
        <v>297383</v>
      </c>
      <c r="E1017" s="1" t="s">
        <v>3499</v>
      </c>
      <c r="F1017" s="1" t="s">
        <v>4921</v>
      </c>
      <c r="G1017" s="1" t="s">
        <v>1816</v>
      </c>
      <c r="H1017" s="1"/>
      <c r="I1017" s="1" t="s">
        <v>1805</v>
      </c>
      <c r="L1017" t="s">
        <v>35</v>
      </c>
    </row>
    <row r="1018" spans="1:12" ht="43.2" hidden="1" x14ac:dyDescent="0.3">
      <c r="A1018">
        <v>15250</v>
      </c>
      <c r="B1018" t="s">
        <v>165</v>
      </c>
      <c r="C1018" t="s">
        <v>1253</v>
      </c>
      <c r="D1018">
        <v>294450</v>
      </c>
      <c r="E1018" s="1" t="s">
        <v>3500</v>
      </c>
      <c r="F1018" s="1" t="s">
        <v>4922</v>
      </c>
      <c r="G1018" s="1" t="s">
        <v>1817</v>
      </c>
      <c r="H1018" s="1"/>
      <c r="I1018" s="1" t="s">
        <v>1805</v>
      </c>
      <c r="L1018" t="s">
        <v>35</v>
      </c>
    </row>
    <row r="1019" spans="1:12" ht="28.8" hidden="1" x14ac:dyDescent="0.3">
      <c r="A1019">
        <v>1207</v>
      </c>
      <c r="B1019" t="s">
        <v>802</v>
      </c>
      <c r="C1019" t="s">
        <v>1818</v>
      </c>
      <c r="D1019">
        <v>297625</v>
      </c>
      <c r="E1019" s="1" t="s">
        <v>3501</v>
      </c>
      <c r="F1019" s="1" t="s">
        <v>4923</v>
      </c>
      <c r="G1019" s="1" t="s">
        <v>1819</v>
      </c>
      <c r="H1019" s="1"/>
      <c r="I1019" s="1" t="s">
        <v>1805</v>
      </c>
      <c r="L1019" t="s">
        <v>481</v>
      </c>
    </row>
    <row r="1020" spans="1:12" ht="28.8" hidden="1" x14ac:dyDescent="0.3">
      <c r="A1020">
        <v>34</v>
      </c>
      <c r="B1020" t="s">
        <v>811</v>
      </c>
      <c r="C1020" t="s">
        <v>812</v>
      </c>
      <c r="D1020">
        <v>294622</v>
      </c>
      <c r="E1020" s="1" t="s">
        <v>3502</v>
      </c>
      <c r="F1020" s="1" t="s">
        <v>4924</v>
      </c>
      <c r="G1020" s="1" t="s">
        <v>1820</v>
      </c>
      <c r="H1020" s="1"/>
      <c r="I1020" s="1" t="s">
        <v>1805</v>
      </c>
      <c r="L1020" t="s">
        <v>17</v>
      </c>
    </row>
    <row r="1021" spans="1:12" ht="43.2" hidden="1" x14ac:dyDescent="0.3">
      <c r="A1021">
        <v>1872</v>
      </c>
      <c r="B1021" t="s">
        <v>11</v>
      </c>
      <c r="C1021" t="s">
        <v>1821</v>
      </c>
      <c r="D1021">
        <v>294776</v>
      </c>
      <c r="E1021" s="1" t="s">
        <v>3503</v>
      </c>
      <c r="F1021" s="1" t="s">
        <v>4925</v>
      </c>
      <c r="G1021" s="1" t="s">
        <v>1822</v>
      </c>
      <c r="H1021" s="1"/>
      <c r="I1021" s="1" t="s">
        <v>1805</v>
      </c>
      <c r="L1021" t="s">
        <v>14</v>
      </c>
    </row>
    <row r="1022" spans="1:12" ht="28.8" hidden="1" x14ac:dyDescent="0.3">
      <c r="A1022">
        <v>14955</v>
      </c>
      <c r="B1022" t="s">
        <v>1823</v>
      </c>
      <c r="C1022" t="s">
        <v>1824</v>
      </c>
      <c r="D1022">
        <v>294114</v>
      </c>
      <c r="E1022" s="1" t="s">
        <v>3504</v>
      </c>
      <c r="F1022" s="1" t="s">
        <v>4926</v>
      </c>
      <c r="G1022" s="1" t="s">
        <v>1825</v>
      </c>
      <c r="H1022" s="1"/>
      <c r="I1022" s="1" t="s">
        <v>1805</v>
      </c>
      <c r="L1022" t="s">
        <v>35</v>
      </c>
    </row>
    <row r="1023" spans="1:12" ht="28.8" hidden="1" x14ac:dyDescent="0.3">
      <c r="A1023">
        <v>853</v>
      </c>
      <c r="B1023" t="s">
        <v>1474</v>
      </c>
      <c r="C1023" t="s">
        <v>1475</v>
      </c>
      <c r="D1023">
        <v>297036</v>
      </c>
      <c r="E1023" s="1" t="s">
        <v>3505</v>
      </c>
      <c r="F1023" s="1" t="s">
        <v>4927</v>
      </c>
      <c r="G1023" s="1" t="s">
        <v>1826</v>
      </c>
      <c r="H1023" s="1"/>
      <c r="I1023" s="1" t="s">
        <v>1805</v>
      </c>
      <c r="L1023" t="s">
        <v>35</v>
      </c>
    </row>
    <row r="1024" spans="1:12" ht="43.2" hidden="1" x14ac:dyDescent="0.3">
      <c r="A1024">
        <v>2069</v>
      </c>
      <c r="B1024" t="s">
        <v>1827</v>
      </c>
      <c r="C1024" t="s">
        <v>1828</v>
      </c>
      <c r="D1024">
        <v>295039</v>
      </c>
      <c r="E1024" s="1" t="s">
        <v>3506</v>
      </c>
      <c r="F1024" s="1" t="s">
        <v>4928</v>
      </c>
      <c r="G1024" s="1" t="s">
        <v>1829</v>
      </c>
      <c r="H1024" s="1"/>
      <c r="I1024" s="1" t="s">
        <v>1805</v>
      </c>
      <c r="L1024" t="s">
        <v>17</v>
      </c>
    </row>
    <row r="1025" spans="1:12" ht="43.2" hidden="1" x14ac:dyDescent="0.3">
      <c r="A1025">
        <v>14127</v>
      </c>
      <c r="B1025" t="s">
        <v>1823</v>
      </c>
      <c r="C1025" t="s">
        <v>1824</v>
      </c>
      <c r="D1025">
        <v>293624</v>
      </c>
      <c r="E1025" s="1" t="s">
        <v>3507</v>
      </c>
      <c r="F1025" s="1" t="s">
        <v>4929</v>
      </c>
      <c r="G1025" s="1" t="s">
        <v>1830</v>
      </c>
      <c r="H1025" s="1"/>
      <c r="I1025" s="1" t="s">
        <v>1805</v>
      </c>
      <c r="L1025" t="s">
        <v>35</v>
      </c>
    </row>
    <row r="1026" spans="1:12" ht="43.2" hidden="1" x14ac:dyDescent="0.3">
      <c r="A1026">
        <v>900</v>
      </c>
      <c r="B1026" t="s">
        <v>329</v>
      </c>
      <c r="C1026" t="s">
        <v>1244</v>
      </c>
      <c r="D1026">
        <v>3791951</v>
      </c>
      <c r="E1026" s="1" t="s">
        <v>3508</v>
      </c>
      <c r="F1026" s="1" t="s">
        <v>4930</v>
      </c>
      <c r="G1026" s="1" t="s">
        <v>1831</v>
      </c>
      <c r="H1026" s="1"/>
      <c r="I1026" s="1" t="s">
        <v>1805</v>
      </c>
      <c r="L1026" t="s">
        <v>35</v>
      </c>
    </row>
    <row r="1027" spans="1:12" ht="28.8" hidden="1" x14ac:dyDescent="0.3">
      <c r="A1027">
        <v>804</v>
      </c>
      <c r="B1027" t="s">
        <v>11</v>
      </c>
      <c r="C1027" t="s">
        <v>1832</v>
      </c>
      <c r="D1027">
        <v>297630</v>
      </c>
      <c r="E1027" s="1" t="s">
        <v>3509</v>
      </c>
      <c r="F1027" s="1" t="s">
        <v>4931</v>
      </c>
      <c r="G1027" s="1" t="s">
        <v>1833</v>
      </c>
      <c r="H1027" s="1"/>
      <c r="I1027" s="1" t="s">
        <v>1805</v>
      </c>
      <c r="L1027" t="s">
        <v>14</v>
      </c>
    </row>
    <row r="1028" spans="1:12" ht="57.6" hidden="1" x14ac:dyDescent="0.3">
      <c r="A1028">
        <v>25503</v>
      </c>
      <c r="B1028" t="s">
        <v>576</v>
      </c>
      <c r="C1028" t="s">
        <v>577</v>
      </c>
      <c r="D1028">
        <v>371289</v>
      </c>
      <c r="E1028" s="1" t="s">
        <v>3510</v>
      </c>
      <c r="F1028" s="1" t="s">
        <v>4932</v>
      </c>
      <c r="G1028" s="1" t="s">
        <v>1834</v>
      </c>
      <c r="H1028" s="1"/>
      <c r="I1028" s="1" t="s">
        <v>1805</v>
      </c>
      <c r="L1028" t="s">
        <v>17</v>
      </c>
    </row>
    <row r="1029" spans="1:12" ht="57.6" hidden="1" x14ac:dyDescent="0.3">
      <c r="A1029">
        <v>2549</v>
      </c>
      <c r="B1029" t="s">
        <v>225</v>
      </c>
      <c r="C1029" t="s">
        <v>1835</v>
      </c>
      <c r="D1029">
        <v>293359</v>
      </c>
      <c r="E1029" s="1" t="s">
        <v>3511</v>
      </c>
      <c r="F1029" s="1" t="s">
        <v>4933</v>
      </c>
      <c r="G1029" s="1" t="s">
        <v>1836</v>
      </c>
      <c r="H1029" s="1"/>
      <c r="I1029" s="1" t="s">
        <v>1805</v>
      </c>
      <c r="L1029" t="s">
        <v>145</v>
      </c>
    </row>
    <row r="1030" spans="1:12" ht="28.8" hidden="1" x14ac:dyDescent="0.3">
      <c r="A1030">
        <v>57</v>
      </c>
      <c r="B1030" t="s">
        <v>110</v>
      </c>
      <c r="C1030" t="s">
        <v>1837</v>
      </c>
      <c r="D1030">
        <v>294599</v>
      </c>
      <c r="E1030" s="1" t="s">
        <v>3512</v>
      </c>
      <c r="F1030" s="1" t="s">
        <v>4934</v>
      </c>
      <c r="G1030" s="1" t="s">
        <v>1838</v>
      </c>
      <c r="H1030" s="1"/>
      <c r="I1030" s="1" t="s">
        <v>1805</v>
      </c>
      <c r="L1030" t="s">
        <v>17</v>
      </c>
    </row>
    <row r="1031" spans="1:12" ht="28.8" hidden="1" x14ac:dyDescent="0.3">
      <c r="A1031">
        <v>937</v>
      </c>
      <c r="B1031" t="s">
        <v>464</v>
      </c>
      <c r="C1031" t="s">
        <v>1839</v>
      </c>
      <c r="D1031">
        <v>296983</v>
      </c>
      <c r="E1031" s="1" t="s">
        <v>3513</v>
      </c>
      <c r="F1031" s="1" t="s">
        <v>4935</v>
      </c>
      <c r="G1031" s="1" t="s">
        <v>1840</v>
      </c>
      <c r="H1031" s="1"/>
      <c r="I1031" s="1" t="s">
        <v>1805</v>
      </c>
      <c r="L1031" t="s">
        <v>35</v>
      </c>
    </row>
    <row r="1032" spans="1:12" ht="28.8" hidden="1" x14ac:dyDescent="0.3">
      <c r="A1032">
        <v>1870</v>
      </c>
      <c r="B1032" t="s">
        <v>11</v>
      </c>
      <c r="C1032" t="s">
        <v>1841</v>
      </c>
      <c r="D1032">
        <v>294772</v>
      </c>
      <c r="E1032" s="1" t="s">
        <v>3514</v>
      </c>
      <c r="F1032" s="1" t="s">
        <v>4936</v>
      </c>
      <c r="G1032" s="1" t="s">
        <v>1842</v>
      </c>
      <c r="H1032" s="1"/>
      <c r="I1032" s="1" t="s">
        <v>1805</v>
      </c>
      <c r="L1032" t="s">
        <v>14</v>
      </c>
    </row>
    <row r="1033" spans="1:12" ht="43.2" hidden="1" x14ac:dyDescent="0.3">
      <c r="A1033">
        <v>902</v>
      </c>
      <c r="B1033" t="s">
        <v>329</v>
      </c>
      <c r="C1033" t="s">
        <v>1843</v>
      </c>
      <c r="D1033">
        <v>297324</v>
      </c>
      <c r="E1033" s="1" t="s">
        <v>3515</v>
      </c>
      <c r="F1033" s="1" t="s">
        <v>4937</v>
      </c>
      <c r="G1033" s="1" t="s">
        <v>1844</v>
      </c>
      <c r="H1033" s="1"/>
      <c r="I1033" s="1" t="s">
        <v>1805</v>
      </c>
      <c r="L1033" t="s">
        <v>35</v>
      </c>
    </row>
    <row r="1034" spans="1:12" ht="28.8" hidden="1" x14ac:dyDescent="0.3">
      <c r="A1034">
        <v>111</v>
      </c>
      <c r="B1034" t="s">
        <v>15</v>
      </c>
      <c r="C1034" t="s">
        <v>196</v>
      </c>
      <c r="D1034">
        <v>294545</v>
      </c>
      <c r="E1034" s="1" t="s">
        <v>3516</v>
      </c>
      <c r="F1034" s="1" t="s">
        <v>4938</v>
      </c>
      <c r="G1034" s="1" t="s">
        <v>1845</v>
      </c>
      <c r="H1034" s="1"/>
      <c r="I1034" s="1" t="s">
        <v>1805</v>
      </c>
      <c r="L1034" t="s">
        <v>17</v>
      </c>
    </row>
    <row r="1035" spans="1:12" ht="28.8" hidden="1" x14ac:dyDescent="0.3">
      <c r="A1035">
        <v>68</v>
      </c>
      <c r="B1035" t="s">
        <v>11</v>
      </c>
      <c r="C1035" t="s">
        <v>1059</v>
      </c>
      <c r="D1035">
        <v>294588</v>
      </c>
      <c r="E1035" s="1" t="s">
        <v>3517</v>
      </c>
      <c r="F1035" s="1" t="s">
        <v>4939</v>
      </c>
      <c r="G1035" s="1" t="s">
        <v>1846</v>
      </c>
      <c r="H1035" s="1"/>
      <c r="I1035" s="1" t="s">
        <v>1805</v>
      </c>
      <c r="L1035" t="s">
        <v>14</v>
      </c>
    </row>
    <row r="1036" spans="1:12" ht="43.2" x14ac:dyDescent="0.3">
      <c r="A1036">
        <v>1762</v>
      </c>
      <c r="B1036" t="s">
        <v>79</v>
      </c>
      <c r="C1036" t="s">
        <v>1847</v>
      </c>
      <c r="D1036">
        <v>296900</v>
      </c>
      <c r="E1036" s="1" t="s">
        <v>3518</v>
      </c>
      <c r="F1036" s="1" t="s">
        <v>4940</v>
      </c>
      <c r="G1036" s="1" t="s">
        <v>1848</v>
      </c>
      <c r="H1036" s="1"/>
      <c r="I1036" s="1" t="s">
        <v>1805</v>
      </c>
      <c r="L1036" t="s">
        <v>14</v>
      </c>
    </row>
    <row r="1037" spans="1:12" ht="28.8" hidden="1" x14ac:dyDescent="0.3">
      <c r="A1037">
        <v>115</v>
      </c>
      <c r="B1037" t="s">
        <v>369</v>
      </c>
      <c r="C1037" t="s">
        <v>431</v>
      </c>
      <c r="D1037">
        <v>294542</v>
      </c>
      <c r="E1037" s="1" t="s">
        <v>3519</v>
      </c>
      <c r="F1037" s="1" t="s">
        <v>4941</v>
      </c>
      <c r="G1037" s="1" t="s">
        <v>1849</v>
      </c>
      <c r="H1037" s="1"/>
      <c r="I1037" s="1" t="s">
        <v>1805</v>
      </c>
      <c r="L1037" t="s">
        <v>17</v>
      </c>
    </row>
    <row r="1038" spans="1:12" ht="43.2" hidden="1" x14ac:dyDescent="0.3">
      <c r="A1038">
        <v>2104</v>
      </c>
      <c r="B1038" t="s">
        <v>655</v>
      </c>
      <c r="C1038" t="s">
        <v>656</v>
      </c>
      <c r="D1038">
        <v>295071</v>
      </c>
      <c r="E1038" s="1" t="s">
        <v>3520</v>
      </c>
      <c r="F1038" s="1" t="s">
        <v>4942</v>
      </c>
      <c r="G1038" s="1" t="s">
        <v>1850</v>
      </c>
      <c r="H1038" s="1"/>
      <c r="I1038" s="1" t="s">
        <v>1805</v>
      </c>
      <c r="L1038" t="s">
        <v>35</v>
      </c>
    </row>
    <row r="1039" spans="1:12" ht="28.8" hidden="1" x14ac:dyDescent="0.3">
      <c r="A1039">
        <v>40887</v>
      </c>
      <c r="B1039" t="s">
        <v>11</v>
      </c>
      <c r="C1039" t="s">
        <v>56</v>
      </c>
      <c r="D1039">
        <v>944069</v>
      </c>
      <c r="E1039" s="1" t="s">
        <v>3521</v>
      </c>
      <c r="F1039" s="1" t="s">
        <v>4943</v>
      </c>
      <c r="G1039" s="1" t="s">
        <v>1851</v>
      </c>
      <c r="H1039" s="1"/>
      <c r="I1039" s="1" t="s">
        <v>1805</v>
      </c>
      <c r="L1039" t="s">
        <v>14</v>
      </c>
    </row>
    <row r="1040" spans="1:12" ht="43.2" hidden="1" x14ac:dyDescent="0.3">
      <c r="A1040">
        <v>825</v>
      </c>
      <c r="B1040" t="s">
        <v>15</v>
      </c>
      <c r="C1040" t="s">
        <v>1852</v>
      </c>
      <c r="D1040">
        <v>297547</v>
      </c>
      <c r="E1040" s="1" t="s">
        <v>3522</v>
      </c>
      <c r="F1040" s="1" t="s">
        <v>4944</v>
      </c>
      <c r="G1040" s="1" t="s">
        <v>1853</v>
      </c>
      <c r="H1040" s="1"/>
      <c r="I1040" s="1" t="s">
        <v>1805</v>
      </c>
      <c r="L1040" t="s">
        <v>17</v>
      </c>
    </row>
    <row r="1041" spans="1:12" ht="43.2" hidden="1" x14ac:dyDescent="0.3">
      <c r="A1041">
        <v>1043</v>
      </c>
      <c r="B1041" t="s">
        <v>72</v>
      </c>
      <c r="C1041" t="s">
        <v>1854</v>
      </c>
      <c r="D1041">
        <v>296761</v>
      </c>
      <c r="E1041" s="1" t="s">
        <v>3523</v>
      </c>
      <c r="F1041" s="1" t="s">
        <v>4945</v>
      </c>
      <c r="G1041" s="1" t="s">
        <v>1855</v>
      </c>
      <c r="H1041" s="1"/>
      <c r="I1041" s="1" t="s">
        <v>1805</v>
      </c>
      <c r="L1041" t="s">
        <v>35</v>
      </c>
    </row>
    <row r="1042" spans="1:12" ht="43.2" hidden="1" x14ac:dyDescent="0.3">
      <c r="A1042">
        <v>1388</v>
      </c>
      <c r="B1042" t="s">
        <v>1056</v>
      </c>
      <c r="C1042" t="s">
        <v>1309</v>
      </c>
      <c r="D1042">
        <v>297408</v>
      </c>
      <c r="E1042" s="1" t="s">
        <v>3524</v>
      </c>
      <c r="F1042" s="1" t="s">
        <v>4946</v>
      </c>
      <c r="G1042" s="1" t="s">
        <v>1856</v>
      </c>
      <c r="H1042" s="1"/>
      <c r="I1042" s="1" t="s">
        <v>1805</v>
      </c>
      <c r="L1042" t="s">
        <v>17</v>
      </c>
    </row>
    <row r="1043" spans="1:12" ht="43.2" hidden="1" x14ac:dyDescent="0.3">
      <c r="A1043">
        <v>162</v>
      </c>
      <c r="B1043" t="s">
        <v>58</v>
      </c>
      <c r="C1043" t="s">
        <v>90</v>
      </c>
      <c r="D1043">
        <v>294496</v>
      </c>
      <c r="E1043" s="1" t="s">
        <v>3525</v>
      </c>
      <c r="F1043" s="1" t="s">
        <v>4947</v>
      </c>
      <c r="G1043" s="1" t="s">
        <v>1857</v>
      </c>
      <c r="H1043" s="1"/>
      <c r="I1043" s="1" t="s">
        <v>1805</v>
      </c>
      <c r="L1043" t="s">
        <v>35</v>
      </c>
    </row>
    <row r="1044" spans="1:12" ht="43.2" hidden="1" x14ac:dyDescent="0.3">
      <c r="A1044">
        <v>15242</v>
      </c>
      <c r="B1044" t="s">
        <v>1345</v>
      </c>
      <c r="D1044">
        <v>294435</v>
      </c>
      <c r="E1044" s="1" t="s">
        <v>3526</v>
      </c>
      <c r="F1044" s="1" t="s">
        <v>4948</v>
      </c>
      <c r="G1044" s="1" t="s">
        <v>1858</v>
      </c>
      <c r="H1044" s="1"/>
      <c r="I1044" s="1" t="s">
        <v>1805</v>
      </c>
      <c r="L1044" t="s">
        <v>145</v>
      </c>
    </row>
    <row r="1045" spans="1:12" ht="43.2" hidden="1" x14ac:dyDescent="0.3">
      <c r="A1045">
        <v>2556</v>
      </c>
      <c r="B1045" t="s">
        <v>1345</v>
      </c>
      <c r="C1045" t="s">
        <v>1859</v>
      </c>
      <c r="D1045">
        <v>293366</v>
      </c>
      <c r="E1045" s="1" t="s">
        <v>3527</v>
      </c>
      <c r="F1045" s="1" t="s">
        <v>4949</v>
      </c>
      <c r="G1045" s="1" t="s">
        <v>1860</v>
      </c>
      <c r="H1045" s="1"/>
      <c r="I1045" s="1" t="s">
        <v>1805</v>
      </c>
      <c r="L1045" t="s">
        <v>145</v>
      </c>
    </row>
    <row r="1046" spans="1:12" ht="57.6" hidden="1" x14ac:dyDescent="0.3">
      <c r="A1046">
        <v>15099</v>
      </c>
      <c r="B1046" t="s">
        <v>159</v>
      </c>
      <c r="C1046" t="s">
        <v>160</v>
      </c>
      <c r="D1046">
        <v>294302</v>
      </c>
      <c r="E1046" s="1" t="s">
        <v>3528</v>
      </c>
      <c r="F1046" s="1" t="s">
        <v>4950</v>
      </c>
      <c r="G1046" s="1" t="s">
        <v>1861</v>
      </c>
      <c r="H1046" s="1"/>
      <c r="I1046" s="1" t="s">
        <v>1805</v>
      </c>
      <c r="L1046" t="s">
        <v>17</v>
      </c>
    </row>
    <row r="1047" spans="1:12" ht="28.8" hidden="1" x14ac:dyDescent="0.3">
      <c r="A1047">
        <v>814</v>
      </c>
      <c r="B1047" t="s">
        <v>11</v>
      </c>
      <c r="C1047" t="s">
        <v>56</v>
      </c>
      <c r="D1047">
        <v>297583</v>
      </c>
      <c r="E1047" s="1" t="s">
        <v>3529</v>
      </c>
      <c r="F1047" s="1" t="s">
        <v>4951</v>
      </c>
      <c r="G1047" s="1" t="s">
        <v>1862</v>
      </c>
      <c r="H1047" s="1"/>
      <c r="I1047" s="1" t="s">
        <v>1805</v>
      </c>
      <c r="L1047" t="s">
        <v>14</v>
      </c>
    </row>
    <row r="1048" spans="1:12" ht="28.8" hidden="1" x14ac:dyDescent="0.3">
      <c r="A1048">
        <v>15041</v>
      </c>
      <c r="B1048" t="s">
        <v>802</v>
      </c>
      <c r="C1048" t="s">
        <v>1863</v>
      </c>
      <c r="D1048">
        <v>294201</v>
      </c>
      <c r="E1048" s="1" t="s">
        <v>3530</v>
      </c>
      <c r="F1048" s="1" t="s">
        <v>4952</v>
      </c>
      <c r="G1048" s="1" t="s">
        <v>1864</v>
      </c>
      <c r="H1048" s="1"/>
      <c r="I1048" s="1" t="s">
        <v>1805</v>
      </c>
      <c r="L1048" t="s">
        <v>481</v>
      </c>
    </row>
    <row r="1049" spans="1:12" ht="43.2" hidden="1" x14ac:dyDescent="0.3">
      <c r="A1049">
        <v>1589</v>
      </c>
      <c r="B1049" t="s">
        <v>906</v>
      </c>
      <c r="C1049" t="s">
        <v>955</v>
      </c>
      <c r="D1049">
        <v>294695</v>
      </c>
      <c r="E1049" s="1" t="s">
        <v>3531</v>
      </c>
      <c r="F1049" s="1" t="s">
        <v>4953</v>
      </c>
      <c r="G1049" s="1" t="s">
        <v>1865</v>
      </c>
      <c r="H1049" s="1"/>
      <c r="I1049" s="1" t="s">
        <v>1805</v>
      </c>
      <c r="L1049" t="s">
        <v>35</v>
      </c>
    </row>
    <row r="1050" spans="1:12" ht="43.2" hidden="1" x14ac:dyDescent="0.3">
      <c r="A1050">
        <v>1799</v>
      </c>
      <c r="B1050" t="s">
        <v>11</v>
      </c>
      <c r="C1050" t="s">
        <v>1866</v>
      </c>
      <c r="D1050">
        <v>297427</v>
      </c>
      <c r="E1050" s="1" t="s">
        <v>3532</v>
      </c>
      <c r="F1050" s="1" t="s">
        <v>4954</v>
      </c>
      <c r="G1050" s="1" t="s">
        <v>1867</v>
      </c>
      <c r="H1050" s="1"/>
      <c r="I1050" s="1" t="s">
        <v>1805</v>
      </c>
      <c r="L1050" t="s">
        <v>14</v>
      </c>
    </row>
    <row r="1051" spans="1:12" ht="28.8" hidden="1" x14ac:dyDescent="0.3">
      <c r="A1051">
        <v>1649</v>
      </c>
      <c r="B1051" t="s">
        <v>15</v>
      </c>
      <c r="C1051" t="s">
        <v>174</v>
      </c>
      <c r="D1051">
        <v>296377</v>
      </c>
      <c r="E1051" s="1" t="s">
        <v>3533</v>
      </c>
      <c r="F1051" s="1" t="s">
        <v>4955</v>
      </c>
      <c r="G1051" s="1" t="s">
        <v>1868</v>
      </c>
      <c r="H1051" s="1"/>
      <c r="I1051" s="1" t="s">
        <v>1805</v>
      </c>
      <c r="L1051" t="s">
        <v>17</v>
      </c>
    </row>
    <row r="1052" spans="1:12" ht="43.2" hidden="1" x14ac:dyDescent="0.3">
      <c r="A1052">
        <v>754</v>
      </c>
      <c r="B1052" t="s">
        <v>15</v>
      </c>
      <c r="C1052" t="s">
        <v>1869</v>
      </c>
      <c r="D1052">
        <v>297076</v>
      </c>
      <c r="E1052" s="1" t="s">
        <v>3534</v>
      </c>
      <c r="F1052" s="1" t="s">
        <v>4956</v>
      </c>
      <c r="G1052" s="1" t="s">
        <v>1870</v>
      </c>
      <c r="H1052" s="1"/>
      <c r="I1052" s="1" t="s">
        <v>1805</v>
      </c>
      <c r="L1052" t="s">
        <v>17</v>
      </c>
    </row>
    <row r="1053" spans="1:12" ht="28.8" hidden="1" x14ac:dyDescent="0.3">
      <c r="A1053">
        <v>2047</v>
      </c>
      <c r="B1053" t="s">
        <v>36</v>
      </c>
      <c r="C1053" t="s">
        <v>396</v>
      </c>
      <c r="D1053">
        <v>295017</v>
      </c>
      <c r="E1053" s="1" t="s">
        <v>3535</v>
      </c>
      <c r="F1053" s="1" t="s">
        <v>4957</v>
      </c>
      <c r="G1053" s="1" t="s">
        <v>1871</v>
      </c>
      <c r="H1053" s="1"/>
      <c r="I1053" s="1" t="s">
        <v>1805</v>
      </c>
      <c r="L1053" t="s">
        <v>35</v>
      </c>
    </row>
    <row r="1054" spans="1:12" ht="57.6" hidden="1" x14ac:dyDescent="0.3">
      <c r="A1054">
        <v>1169</v>
      </c>
      <c r="B1054" t="s">
        <v>228</v>
      </c>
      <c r="C1054" t="s">
        <v>476</v>
      </c>
      <c r="D1054">
        <v>3739620</v>
      </c>
      <c r="E1054" s="1" t="s">
        <v>3536</v>
      </c>
      <c r="F1054" s="1" t="s">
        <v>4958</v>
      </c>
      <c r="G1054" s="1" t="s">
        <v>1872</v>
      </c>
      <c r="H1054" s="1"/>
      <c r="I1054" s="1" t="s">
        <v>1805</v>
      </c>
      <c r="L1054" t="s">
        <v>35</v>
      </c>
    </row>
    <row r="1055" spans="1:12" ht="28.8" hidden="1" x14ac:dyDescent="0.3">
      <c r="A1055">
        <v>1596</v>
      </c>
      <c r="B1055" t="s">
        <v>906</v>
      </c>
      <c r="C1055" t="s">
        <v>907</v>
      </c>
      <c r="D1055">
        <v>294714</v>
      </c>
      <c r="E1055" s="1" t="s">
        <v>3537</v>
      </c>
      <c r="F1055" s="1" t="s">
        <v>4959</v>
      </c>
      <c r="G1055" s="1" t="s">
        <v>1873</v>
      </c>
      <c r="H1055" s="1"/>
      <c r="I1055" s="1" t="s">
        <v>1805</v>
      </c>
      <c r="L1055" t="s">
        <v>35</v>
      </c>
    </row>
    <row r="1056" spans="1:12" ht="43.2" hidden="1" x14ac:dyDescent="0.3">
      <c r="A1056">
        <v>30393</v>
      </c>
      <c r="B1056" t="s">
        <v>1036</v>
      </c>
      <c r="C1056" t="s">
        <v>1560</v>
      </c>
      <c r="D1056">
        <v>955824</v>
      </c>
      <c r="E1056" s="1" t="s">
        <v>3538</v>
      </c>
      <c r="F1056" s="1" t="s">
        <v>4960</v>
      </c>
      <c r="G1056" s="1" t="s">
        <v>1874</v>
      </c>
      <c r="H1056" s="1"/>
      <c r="I1056" s="1" t="s">
        <v>1805</v>
      </c>
      <c r="L1056" t="s">
        <v>17</v>
      </c>
    </row>
    <row r="1057" spans="1:12" ht="28.8" hidden="1" x14ac:dyDescent="0.3">
      <c r="A1057">
        <v>1040</v>
      </c>
      <c r="B1057" t="s">
        <v>72</v>
      </c>
      <c r="C1057" t="s">
        <v>1875</v>
      </c>
      <c r="D1057">
        <v>296764</v>
      </c>
      <c r="E1057" s="1" t="s">
        <v>3539</v>
      </c>
      <c r="F1057" s="1" t="s">
        <v>4961</v>
      </c>
      <c r="G1057" s="1" t="s">
        <v>1876</v>
      </c>
      <c r="H1057" s="1"/>
      <c r="I1057" s="1" t="s">
        <v>1805</v>
      </c>
      <c r="L1057" t="s">
        <v>35</v>
      </c>
    </row>
    <row r="1058" spans="1:12" ht="43.2" hidden="1" x14ac:dyDescent="0.3">
      <c r="A1058">
        <v>2041</v>
      </c>
      <c r="B1058" t="s">
        <v>36</v>
      </c>
      <c r="C1058" t="s">
        <v>1877</v>
      </c>
      <c r="D1058">
        <v>295011</v>
      </c>
      <c r="E1058" s="1" t="s">
        <v>3540</v>
      </c>
      <c r="F1058" s="1" t="s">
        <v>4962</v>
      </c>
      <c r="G1058" s="1" t="s">
        <v>1878</v>
      </c>
      <c r="H1058" s="1"/>
      <c r="I1058" s="1" t="s">
        <v>1805</v>
      </c>
      <c r="L1058" t="s">
        <v>35</v>
      </c>
    </row>
    <row r="1059" spans="1:12" ht="43.2" hidden="1" x14ac:dyDescent="0.3">
      <c r="A1059">
        <v>1066</v>
      </c>
      <c r="B1059" t="s">
        <v>72</v>
      </c>
      <c r="C1059" t="s">
        <v>1086</v>
      </c>
      <c r="D1059">
        <v>296742</v>
      </c>
      <c r="E1059" s="1" t="s">
        <v>3541</v>
      </c>
      <c r="F1059" s="1" t="s">
        <v>4963</v>
      </c>
      <c r="G1059" s="1" t="s">
        <v>1879</v>
      </c>
      <c r="H1059" s="1"/>
      <c r="I1059" s="1" t="s">
        <v>1805</v>
      </c>
      <c r="L1059" t="s">
        <v>35</v>
      </c>
    </row>
    <row r="1060" spans="1:12" ht="72" hidden="1" x14ac:dyDescent="0.3">
      <c r="A1060">
        <v>14284</v>
      </c>
      <c r="B1060" t="s">
        <v>317</v>
      </c>
      <c r="C1060" t="s">
        <v>318</v>
      </c>
      <c r="D1060">
        <v>293740</v>
      </c>
      <c r="E1060" s="1" t="s">
        <v>3542</v>
      </c>
      <c r="F1060" s="1" t="s">
        <v>4964</v>
      </c>
      <c r="G1060" s="1" t="s">
        <v>1880</v>
      </c>
      <c r="H1060" s="1"/>
      <c r="I1060" s="1" t="s">
        <v>1805</v>
      </c>
      <c r="L1060" t="s">
        <v>35</v>
      </c>
    </row>
    <row r="1061" spans="1:12" ht="57.6" hidden="1" x14ac:dyDescent="0.3">
      <c r="A1061">
        <v>20881</v>
      </c>
      <c r="B1061" t="s">
        <v>159</v>
      </c>
      <c r="C1061" t="s">
        <v>636</v>
      </c>
      <c r="D1061">
        <v>295997</v>
      </c>
      <c r="E1061" s="1" t="s">
        <v>3543</v>
      </c>
      <c r="F1061" s="1" t="s">
        <v>4965</v>
      </c>
      <c r="G1061" s="1" t="s">
        <v>1881</v>
      </c>
      <c r="H1061" s="1"/>
      <c r="I1061" s="1" t="s">
        <v>1805</v>
      </c>
      <c r="L1061" t="s">
        <v>17</v>
      </c>
    </row>
    <row r="1062" spans="1:12" ht="43.2" hidden="1" x14ac:dyDescent="0.3">
      <c r="A1062">
        <v>2254</v>
      </c>
      <c r="B1062" t="s">
        <v>11</v>
      </c>
      <c r="C1062" t="s">
        <v>1882</v>
      </c>
      <c r="D1062">
        <v>295215</v>
      </c>
      <c r="E1062" s="1" t="s">
        <v>3544</v>
      </c>
      <c r="F1062" s="1" t="s">
        <v>4966</v>
      </c>
      <c r="G1062" s="1" t="s">
        <v>1883</v>
      </c>
      <c r="H1062" s="1"/>
      <c r="I1062" s="1" t="s">
        <v>1805</v>
      </c>
      <c r="L1062" t="s">
        <v>14</v>
      </c>
    </row>
    <row r="1063" spans="1:12" ht="57.6" hidden="1" x14ac:dyDescent="0.3">
      <c r="A1063">
        <v>30530</v>
      </c>
      <c r="B1063" t="s">
        <v>1036</v>
      </c>
      <c r="C1063" t="s">
        <v>1037</v>
      </c>
      <c r="D1063">
        <v>880771</v>
      </c>
      <c r="E1063" s="1" t="s">
        <v>3545</v>
      </c>
      <c r="F1063" s="1" t="s">
        <v>4967</v>
      </c>
      <c r="G1063" s="1" t="s">
        <v>1884</v>
      </c>
      <c r="H1063" s="1"/>
      <c r="I1063" s="1" t="s">
        <v>1805</v>
      </c>
      <c r="L1063" t="s">
        <v>17</v>
      </c>
    </row>
    <row r="1064" spans="1:12" ht="28.8" hidden="1" x14ac:dyDescent="0.3">
      <c r="A1064">
        <v>1070</v>
      </c>
      <c r="B1064" t="s">
        <v>72</v>
      </c>
      <c r="C1064" t="s">
        <v>73</v>
      </c>
      <c r="D1064">
        <v>296739</v>
      </c>
      <c r="E1064" s="1" t="s">
        <v>3546</v>
      </c>
      <c r="F1064" s="1" t="s">
        <v>4968</v>
      </c>
      <c r="G1064" s="1" t="s">
        <v>1885</v>
      </c>
      <c r="H1064" s="1"/>
      <c r="I1064" s="1" t="s">
        <v>1805</v>
      </c>
      <c r="L1064" t="s">
        <v>35</v>
      </c>
    </row>
    <row r="1065" spans="1:12" ht="28.8" hidden="1" x14ac:dyDescent="0.3">
      <c r="A1065">
        <v>2529</v>
      </c>
      <c r="B1065" t="s">
        <v>1301</v>
      </c>
      <c r="C1065" t="s">
        <v>1517</v>
      </c>
      <c r="D1065">
        <v>293341</v>
      </c>
      <c r="E1065" s="1" t="s">
        <v>3547</v>
      </c>
      <c r="F1065" s="1" t="s">
        <v>4969</v>
      </c>
      <c r="G1065" s="1" t="s">
        <v>1886</v>
      </c>
      <c r="H1065" s="1"/>
      <c r="I1065" s="1" t="s">
        <v>1805</v>
      </c>
      <c r="L1065" t="s">
        <v>35</v>
      </c>
    </row>
    <row r="1066" spans="1:12" ht="43.2" hidden="1" x14ac:dyDescent="0.3">
      <c r="A1066">
        <v>1948</v>
      </c>
      <c r="B1066" t="s">
        <v>58</v>
      </c>
      <c r="C1066" t="s">
        <v>90</v>
      </c>
      <c r="D1066">
        <v>294918</v>
      </c>
      <c r="E1066" s="1" t="s">
        <v>3548</v>
      </c>
      <c r="F1066" s="1" t="s">
        <v>4970</v>
      </c>
      <c r="G1066" s="1" t="s">
        <v>1887</v>
      </c>
      <c r="H1066" s="1"/>
      <c r="I1066" s="1" t="s">
        <v>1805</v>
      </c>
      <c r="L1066" t="s">
        <v>35</v>
      </c>
    </row>
    <row r="1067" spans="1:12" ht="43.2" hidden="1" x14ac:dyDescent="0.3">
      <c r="A1067">
        <v>1018</v>
      </c>
      <c r="B1067" t="s">
        <v>58</v>
      </c>
      <c r="C1067" t="s">
        <v>1888</v>
      </c>
      <c r="D1067">
        <v>297331</v>
      </c>
      <c r="E1067" s="1" t="s">
        <v>3549</v>
      </c>
      <c r="F1067" s="1" t="s">
        <v>4971</v>
      </c>
      <c r="G1067" s="1" t="s">
        <v>1889</v>
      </c>
      <c r="H1067" s="1"/>
      <c r="I1067" s="1" t="s">
        <v>1805</v>
      </c>
      <c r="L1067" t="s">
        <v>35</v>
      </c>
    </row>
    <row r="1068" spans="1:12" ht="43.2" hidden="1" x14ac:dyDescent="0.3">
      <c r="A1068">
        <v>1647</v>
      </c>
      <c r="B1068" t="s">
        <v>15</v>
      </c>
      <c r="C1068" t="s">
        <v>184</v>
      </c>
      <c r="D1068">
        <v>296379</v>
      </c>
      <c r="E1068" s="1" t="s">
        <v>3550</v>
      </c>
      <c r="F1068" s="1" t="s">
        <v>4972</v>
      </c>
      <c r="G1068" s="1" t="s">
        <v>1890</v>
      </c>
      <c r="H1068" s="1"/>
      <c r="I1068" s="1" t="s">
        <v>1805</v>
      </c>
      <c r="L1068" t="s">
        <v>17</v>
      </c>
    </row>
    <row r="1069" spans="1:12" ht="43.2" hidden="1" x14ac:dyDescent="0.3">
      <c r="A1069">
        <v>809</v>
      </c>
      <c r="B1069" t="s">
        <v>11</v>
      </c>
      <c r="C1069" t="s">
        <v>1891</v>
      </c>
      <c r="D1069">
        <v>297604</v>
      </c>
      <c r="E1069" s="1" t="s">
        <v>3551</v>
      </c>
      <c r="F1069" s="1" t="s">
        <v>4973</v>
      </c>
      <c r="G1069" s="1" t="s">
        <v>1892</v>
      </c>
      <c r="H1069" s="1"/>
      <c r="I1069" s="1" t="s">
        <v>1805</v>
      </c>
      <c r="L1069" t="s">
        <v>14</v>
      </c>
    </row>
    <row r="1070" spans="1:12" ht="43.2" hidden="1" x14ac:dyDescent="0.3">
      <c r="A1070">
        <v>21196</v>
      </c>
      <c r="B1070" t="s">
        <v>159</v>
      </c>
      <c r="C1070" t="s">
        <v>160</v>
      </c>
      <c r="D1070">
        <v>295990</v>
      </c>
      <c r="E1070" s="1" t="s">
        <v>3552</v>
      </c>
      <c r="F1070" s="1" t="s">
        <v>4974</v>
      </c>
      <c r="G1070" s="1" t="s">
        <v>1893</v>
      </c>
      <c r="H1070" s="1"/>
      <c r="I1070" s="1" t="s">
        <v>1805</v>
      </c>
      <c r="L1070" t="s">
        <v>17</v>
      </c>
    </row>
    <row r="1071" spans="1:12" ht="43.2" hidden="1" x14ac:dyDescent="0.3">
      <c r="A1071">
        <v>1811</v>
      </c>
      <c r="B1071" t="s">
        <v>11</v>
      </c>
      <c r="C1071" t="s">
        <v>1894</v>
      </c>
      <c r="D1071">
        <v>297448</v>
      </c>
      <c r="E1071" s="1" t="s">
        <v>3553</v>
      </c>
      <c r="F1071" s="1" t="s">
        <v>4975</v>
      </c>
      <c r="G1071" s="1" t="s">
        <v>1895</v>
      </c>
      <c r="H1071" s="1"/>
      <c r="I1071" s="1" t="s">
        <v>1805</v>
      </c>
      <c r="L1071" t="s">
        <v>14</v>
      </c>
    </row>
    <row r="1072" spans="1:12" ht="28.8" hidden="1" x14ac:dyDescent="0.3">
      <c r="A1072">
        <v>1132</v>
      </c>
      <c r="B1072" t="s">
        <v>150</v>
      </c>
      <c r="C1072" t="s">
        <v>1896</v>
      </c>
      <c r="D1072">
        <v>297142</v>
      </c>
      <c r="E1072" s="1" t="s">
        <v>3554</v>
      </c>
      <c r="F1072" s="1" t="s">
        <v>4976</v>
      </c>
      <c r="G1072" s="1" t="s">
        <v>1897</v>
      </c>
      <c r="H1072" s="1"/>
      <c r="I1072" s="1" t="s">
        <v>1805</v>
      </c>
      <c r="L1072" t="s">
        <v>35</v>
      </c>
    </row>
    <row r="1073" spans="1:12" ht="43.2" hidden="1" x14ac:dyDescent="0.3">
      <c r="A1073">
        <v>15039</v>
      </c>
      <c r="B1073" t="s">
        <v>1697</v>
      </c>
      <c r="C1073" t="s">
        <v>1698</v>
      </c>
      <c r="D1073">
        <v>294197</v>
      </c>
      <c r="E1073" s="1" t="s">
        <v>3555</v>
      </c>
      <c r="F1073" s="1" t="s">
        <v>4977</v>
      </c>
      <c r="G1073" s="1" t="s">
        <v>1898</v>
      </c>
      <c r="H1073" s="1"/>
      <c r="I1073" s="1" t="s">
        <v>1805</v>
      </c>
      <c r="L1073" t="s">
        <v>35</v>
      </c>
    </row>
    <row r="1074" spans="1:12" ht="43.2" hidden="1" x14ac:dyDescent="0.3">
      <c r="A1074">
        <v>24014</v>
      </c>
      <c r="B1074" t="s">
        <v>1123</v>
      </c>
      <c r="C1074" t="s">
        <v>1899</v>
      </c>
      <c r="D1074">
        <v>295572</v>
      </c>
      <c r="E1074" s="1" t="s">
        <v>3556</v>
      </c>
      <c r="F1074" s="1" t="s">
        <v>4978</v>
      </c>
      <c r="G1074" s="1" t="s">
        <v>1900</v>
      </c>
      <c r="H1074" s="1"/>
      <c r="I1074" s="1" t="s">
        <v>1805</v>
      </c>
      <c r="L1074" t="s">
        <v>35</v>
      </c>
    </row>
    <row r="1075" spans="1:12" ht="28.8" hidden="1" x14ac:dyDescent="0.3">
      <c r="A1075">
        <v>1458</v>
      </c>
      <c r="B1075" t="s">
        <v>771</v>
      </c>
      <c r="C1075" t="s">
        <v>772</v>
      </c>
      <c r="D1075">
        <v>296507</v>
      </c>
      <c r="E1075" s="1" t="s">
        <v>3557</v>
      </c>
      <c r="F1075" s="1" t="s">
        <v>4979</v>
      </c>
      <c r="G1075" s="1" t="s">
        <v>1901</v>
      </c>
      <c r="H1075" s="1"/>
      <c r="I1075" s="1" t="s">
        <v>1805</v>
      </c>
      <c r="L1075" t="s">
        <v>17</v>
      </c>
    </row>
    <row r="1076" spans="1:12" ht="43.2" hidden="1" x14ac:dyDescent="0.3">
      <c r="A1076">
        <v>769</v>
      </c>
      <c r="B1076" t="s">
        <v>58</v>
      </c>
      <c r="C1076" t="s">
        <v>242</v>
      </c>
      <c r="D1076">
        <v>297061</v>
      </c>
      <c r="E1076" s="1" t="s">
        <v>3558</v>
      </c>
      <c r="F1076" s="1" t="s">
        <v>4980</v>
      </c>
      <c r="G1076" s="1" t="s">
        <v>1902</v>
      </c>
      <c r="H1076" s="1"/>
      <c r="I1076" s="1" t="s">
        <v>1805</v>
      </c>
      <c r="L1076" t="s">
        <v>35</v>
      </c>
    </row>
    <row r="1077" spans="1:12" ht="43.2" hidden="1" x14ac:dyDescent="0.3">
      <c r="A1077">
        <v>2010</v>
      </c>
      <c r="B1077" t="s">
        <v>36</v>
      </c>
      <c r="C1077" t="s">
        <v>283</v>
      </c>
      <c r="D1077">
        <v>294980</v>
      </c>
      <c r="E1077" s="1" t="s">
        <v>3559</v>
      </c>
      <c r="F1077" s="1" t="s">
        <v>4981</v>
      </c>
      <c r="G1077" s="1" t="s">
        <v>1903</v>
      </c>
      <c r="H1077" s="1"/>
      <c r="I1077" s="1" t="s">
        <v>1805</v>
      </c>
      <c r="L1077" t="s">
        <v>35</v>
      </c>
    </row>
    <row r="1078" spans="1:12" ht="43.2" hidden="1" x14ac:dyDescent="0.3">
      <c r="A1078">
        <v>1990</v>
      </c>
      <c r="B1078" t="s">
        <v>165</v>
      </c>
      <c r="C1078" t="s">
        <v>1904</v>
      </c>
      <c r="D1078">
        <v>294960</v>
      </c>
      <c r="E1078" s="1" t="s">
        <v>3560</v>
      </c>
      <c r="F1078" s="1" t="s">
        <v>4982</v>
      </c>
      <c r="G1078" s="1" t="s">
        <v>1905</v>
      </c>
      <c r="H1078" s="1"/>
      <c r="I1078" s="1" t="s">
        <v>1805</v>
      </c>
      <c r="L1078" t="s">
        <v>35</v>
      </c>
    </row>
    <row r="1079" spans="1:12" ht="57.6" hidden="1" x14ac:dyDescent="0.3">
      <c r="A1079">
        <v>29980</v>
      </c>
      <c r="B1079" t="s">
        <v>1036</v>
      </c>
      <c r="C1079" t="s">
        <v>1269</v>
      </c>
      <c r="D1079">
        <v>309517</v>
      </c>
      <c r="E1079" s="1" t="s">
        <v>3561</v>
      </c>
      <c r="F1079" s="1" t="s">
        <v>4983</v>
      </c>
      <c r="G1079" s="1" t="s">
        <v>1906</v>
      </c>
      <c r="H1079" s="1"/>
      <c r="I1079" s="1" t="s">
        <v>1805</v>
      </c>
      <c r="L1079" t="s">
        <v>17</v>
      </c>
    </row>
    <row r="1080" spans="1:12" ht="43.2" hidden="1" x14ac:dyDescent="0.3">
      <c r="A1080">
        <v>862</v>
      </c>
      <c r="B1080" t="s">
        <v>1474</v>
      </c>
      <c r="C1080" t="s">
        <v>1475</v>
      </c>
      <c r="D1080">
        <v>296818</v>
      </c>
      <c r="E1080" s="1" t="s">
        <v>3562</v>
      </c>
      <c r="F1080" s="1" t="s">
        <v>4984</v>
      </c>
      <c r="G1080" s="1" t="s">
        <v>1907</v>
      </c>
      <c r="H1080" s="1"/>
      <c r="I1080" s="1" t="s">
        <v>1805</v>
      </c>
      <c r="L1080" t="s">
        <v>35</v>
      </c>
    </row>
    <row r="1081" spans="1:12" ht="43.2" hidden="1" x14ac:dyDescent="0.3">
      <c r="A1081">
        <v>1221</v>
      </c>
      <c r="B1081" t="s">
        <v>478</v>
      </c>
      <c r="C1081" t="s">
        <v>1908</v>
      </c>
      <c r="D1081">
        <v>296681</v>
      </c>
      <c r="E1081" s="1" t="s">
        <v>3563</v>
      </c>
      <c r="F1081" s="1" t="s">
        <v>4985</v>
      </c>
      <c r="G1081" s="1" t="s">
        <v>1909</v>
      </c>
      <c r="H1081" s="1"/>
      <c r="I1081" s="1" t="s">
        <v>1805</v>
      </c>
      <c r="L1081" t="s">
        <v>481</v>
      </c>
    </row>
    <row r="1082" spans="1:12" ht="28.8" hidden="1" x14ac:dyDescent="0.3">
      <c r="A1082">
        <v>2046</v>
      </c>
      <c r="B1082" t="s">
        <v>36</v>
      </c>
      <c r="C1082" t="s">
        <v>1910</v>
      </c>
      <c r="D1082">
        <v>295016</v>
      </c>
      <c r="E1082" s="1" t="s">
        <v>3564</v>
      </c>
      <c r="F1082" s="1" t="s">
        <v>4986</v>
      </c>
      <c r="G1082" s="1" t="s">
        <v>1911</v>
      </c>
      <c r="H1082" s="1"/>
      <c r="I1082" s="1" t="s">
        <v>1805</v>
      </c>
      <c r="L1082" t="s">
        <v>35</v>
      </c>
    </row>
    <row r="1083" spans="1:12" ht="28.8" hidden="1" x14ac:dyDescent="0.3">
      <c r="A1083">
        <v>25366</v>
      </c>
      <c r="B1083" t="s">
        <v>1036</v>
      </c>
      <c r="C1083" t="s">
        <v>1912</v>
      </c>
      <c r="D1083">
        <v>3786726</v>
      </c>
      <c r="E1083" s="1" t="s">
        <v>3565</v>
      </c>
      <c r="F1083" s="1" t="s">
        <v>4987</v>
      </c>
      <c r="G1083" s="1" t="s">
        <v>1913</v>
      </c>
      <c r="H1083" s="1"/>
      <c r="I1083" s="1" t="s">
        <v>1805</v>
      </c>
      <c r="L1083" t="s">
        <v>17</v>
      </c>
    </row>
    <row r="1084" spans="1:12" ht="28.8" hidden="1" x14ac:dyDescent="0.3">
      <c r="A1084">
        <v>1822</v>
      </c>
      <c r="B1084" t="s">
        <v>11</v>
      </c>
      <c r="C1084" t="s">
        <v>812</v>
      </c>
      <c r="D1084">
        <v>294667</v>
      </c>
      <c r="E1084" s="1" t="s">
        <v>3566</v>
      </c>
      <c r="F1084" s="1" t="s">
        <v>4988</v>
      </c>
      <c r="G1084" s="1" t="s">
        <v>1914</v>
      </c>
      <c r="H1084" s="1"/>
      <c r="I1084" s="1" t="s">
        <v>1805</v>
      </c>
      <c r="L1084" t="s">
        <v>14</v>
      </c>
    </row>
    <row r="1085" spans="1:12" ht="43.2" hidden="1" x14ac:dyDescent="0.3">
      <c r="A1085">
        <v>416</v>
      </c>
      <c r="B1085" t="s">
        <v>65</v>
      </c>
      <c r="C1085" t="s">
        <v>967</v>
      </c>
      <c r="D1085">
        <v>294844</v>
      </c>
      <c r="E1085" s="1" t="s">
        <v>3567</v>
      </c>
      <c r="F1085" s="1" t="s">
        <v>4989</v>
      </c>
      <c r="G1085" s="1" t="s">
        <v>1915</v>
      </c>
      <c r="H1085" s="1"/>
      <c r="I1085" s="1" t="s">
        <v>1805</v>
      </c>
      <c r="L1085" t="s">
        <v>17</v>
      </c>
    </row>
    <row r="1086" spans="1:12" ht="43.2" hidden="1" x14ac:dyDescent="0.3">
      <c r="A1086">
        <v>2240</v>
      </c>
      <c r="B1086" t="s">
        <v>11</v>
      </c>
      <c r="C1086" t="s">
        <v>313</v>
      </c>
      <c r="D1086">
        <v>295201</v>
      </c>
      <c r="E1086" s="1" t="s">
        <v>3568</v>
      </c>
      <c r="F1086" s="1" t="s">
        <v>4990</v>
      </c>
      <c r="G1086" s="1" t="s">
        <v>1916</v>
      </c>
      <c r="H1086" s="1"/>
      <c r="I1086" s="1" t="s">
        <v>1805</v>
      </c>
      <c r="L1086" t="s">
        <v>14</v>
      </c>
    </row>
    <row r="1087" spans="1:12" ht="43.2" hidden="1" x14ac:dyDescent="0.3">
      <c r="A1087">
        <v>543</v>
      </c>
      <c r="B1087" t="s">
        <v>58</v>
      </c>
      <c r="C1087" t="s">
        <v>1917</v>
      </c>
      <c r="D1087">
        <v>297476</v>
      </c>
      <c r="E1087" s="1" t="s">
        <v>3569</v>
      </c>
      <c r="F1087" s="1" t="s">
        <v>4991</v>
      </c>
      <c r="G1087" s="1" t="s">
        <v>1918</v>
      </c>
      <c r="H1087" s="1"/>
      <c r="I1087" s="1" t="s">
        <v>1805</v>
      </c>
      <c r="L1087" t="s">
        <v>35</v>
      </c>
    </row>
    <row r="1088" spans="1:12" ht="28.8" hidden="1" x14ac:dyDescent="0.3">
      <c r="A1088">
        <v>1830</v>
      </c>
      <c r="B1088" t="s">
        <v>11</v>
      </c>
      <c r="C1088" t="s">
        <v>1919</v>
      </c>
      <c r="D1088">
        <v>294694</v>
      </c>
      <c r="E1088" s="1" t="s">
        <v>3570</v>
      </c>
      <c r="F1088" s="1" t="s">
        <v>4992</v>
      </c>
      <c r="G1088" s="1" t="s">
        <v>1920</v>
      </c>
      <c r="H1088" s="1"/>
      <c r="I1088" s="1" t="s">
        <v>1805</v>
      </c>
      <c r="L1088" t="s">
        <v>14</v>
      </c>
    </row>
    <row r="1089" spans="1:12" ht="57.6" hidden="1" x14ac:dyDescent="0.3">
      <c r="A1089">
        <v>25819</v>
      </c>
      <c r="B1089" t="s">
        <v>329</v>
      </c>
      <c r="C1089" t="s">
        <v>501</v>
      </c>
      <c r="D1089">
        <v>295479</v>
      </c>
      <c r="E1089" s="1" t="s">
        <v>3571</v>
      </c>
      <c r="F1089" s="1" t="s">
        <v>4993</v>
      </c>
      <c r="G1089" s="1" t="s">
        <v>1921</v>
      </c>
      <c r="H1089" s="1"/>
      <c r="I1089" s="1" t="s">
        <v>1805</v>
      </c>
      <c r="L1089" t="s">
        <v>35</v>
      </c>
    </row>
    <row r="1090" spans="1:12" ht="43.2" hidden="1" x14ac:dyDescent="0.3">
      <c r="A1090">
        <v>19698</v>
      </c>
      <c r="B1090" t="s">
        <v>11</v>
      </c>
      <c r="C1090" t="s">
        <v>172</v>
      </c>
      <c r="D1090">
        <v>293160</v>
      </c>
      <c r="E1090" s="1" t="s">
        <v>3572</v>
      </c>
      <c r="F1090" s="1" t="s">
        <v>4994</v>
      </c>
      <c r="G1090" s="1" t="s">
        <v>1922</v>
      </c>
      <c r="H1090" s="1"/>
      <c r="I1090" s="1" t="s">
        <v>1805</v>
      </c>
      <c r="L1090" t="s">
        <v>14</v>
      </c>
    </row>
    <row r="1091" spans="1:12" ht="57.6" hidden="1" x14ac:dyDescent="0.3">
      <c r="A1091">
        <v>20416</v>
      </c>
      <c r="B1091" t="s">
        <v>72</v>
      </c>
      <c r="C1091" t="s">
        <v>73</v>
      </c>
      <c r="D1091">
        <v>295883</v>
      </c>
      <c r="E1091" s="1" t="s">
        <v>3573</v>
      </c>
      <c r="F1091" s="1" t="s">
        <v>4995</v>
      </c>
      <c r="G1091" s="1" t="s">
        <v>1923</v>
      </c>
      <c r="H1091" s="1"/>
      <c r="I1091" s="1" t="s">
        <v>1805</v>
      </c>
      <c r="L1091" t="s">
        <v>35</v>
      </c>
    </row>
    <row r="1092" spans="1:12" ht="28.8" hidden="1" x14ac:dyDescent="0.3">
      <c r="A1092">
        <v>979</v>
      </c>
      <c r="B1092" t="s">
        <v>735</v>
      </c>
      <c r="C1092" t="s">
        <v>736</v>
      </c>
      <c r="D1092">
        <v>296802</v>
      </c>
      <c r="E1092" s="1" t="s">
        <v>3574</v>
      </c>
      <c r="F1092" s="1" t="s">
        <v>4996</v>
      </c>
      <c r="G1092" s="1" t="s">
        <v>1924</v>
      </c>
      <c r="H1092" s="1"/>
      <c r="I1092" s="1" t="s">
        <v>1805</v>
      </c>
      <c r="L1092" t="s">
        <v>35</v>
      </c>
    </row>
    <row r="1093" spans="1:12" ht="57.6" hidden="1" x14ac:dyDescent="0.3">
      <c r="A1093">
        <v>2025</v>
      </c>
      <c r="B1093" t="s">
        <v>36</v>
      </c>
      <c r="C1093" t="s">
        <v>86</v>
      </c>
      <c r="D1093">
        <v>294995</v>
      </c>
      <c r="E1093" s="1" t="s">
        <v>3575</v>
      </c>
      <c r="F1093" s="1" t="s">
        <v>4997</v>
      </c>
      <c r="G1093" s="1" t="s">
        <v>1925</v>
      </c>
      <c r="H1093" s="1"/>
      <c r="I1093" s="1" t="s">
        <v>1805</v>
      </c>
      <c r="L1093" t="s">
        <v>35</v>
      </c>
    </row>
    <row r="1094" spans="1:12" ht="43.2" hidden="1" x14ac:dyDescent="0.3">
      <c r="A1094">
        <v>1629</v>
      </c>
      <c r="D1094">
        <v>297537</v>
      </c>
      <c r="E1094" s="1" t="s">
        <v>3576</v>
      </c>
      <c r="F1094" s="1" t="s">
        <v>4998</v>
      </c>
      <c r="G1094" s="1" t="s">
        <v>1926</v>
      </c>
      <c r="H1094" s="1"/>
      <c r="I1094" s="1" t="s">
        <v>1805</v>
      </c>
      <c r="L1094" t="s">
        <v>17</v>
      </c>
    </row>
    <row r="1095" spans="1:12" ht="28.8" hidden="1" x14ac:dyDescent="0.3">
      <c r="A1095">
        <v>19444</v>
      </c>
      <c r="B1095" t="s">
        <v>159</v>
      </c>
      <c r="C1095" t="s">
        <v>1927</v>
      </c>
      <c r="D1095">
        <v>296923</v>
      </c>
      <c r="E1095" s="1" t="s">
        <v>3577</v>
      </c>
      <c r="F1095" s="1" t="s">
        <v>4999</v>
      </c>
      <c r="G1095" s="1" t="s">
        <v>1928</v>
      </c>
      <c r="H1095" s="1"/>
      <c r="I1095" s="1" t="s">
        <v>1805</v>
      </c>
      <c r="L1095" t="s">
        <v>17</v>
      </c>
    </row>
    <row r="1096" spans="1:12" ht="57.6" hidden="1" x14ac:dyDescent="0.3">
      <c r="A1096">
        <v>36592</v>
      </c>
      <c r="B1096" t="s">
        <v>329</v>
      </c>
      <c r="C1096" t="s">
        <v>1523</v>
      </c>
      <c r="D1096">
        <v>921172</v>
      </c>
      <c r="E1096" s="1" t="s">
        <v>3578</v>
      </c>
      <c r="F1096" s="1" t="s">
        <v>5000</v>
      </c>
      <c r="G1096" s="1" t="s">
        <v>1929</v>
      </c>
      <c r="H1096" s="1"/>
      <c r="I1096" s="1" t="s">
        <v>1805</v>
      </c>
      <c r="L1096" t="s">
        <v>35</v>
      </c>
    </row>
    <row r="1097" spans="1:12" ht="57.6" hidden="1" x14ac:dyDescent="0.3">
      <c r="A1097">
        <v>25663</v>
      </c>
      <c r="B1097" t="s">
        <v>571</v>
      </c>
      <c r="C1097" t="s">
        <v>1930</v>
      </c>
      <c r="D1097">
        <v>888039</v>
      </c>
      <c r="E1097" s="1" t="s">
        <v>3579</v>
      </c>
      <c r="F1097" s="1" t="s">
        <v>5001</v>
      </c>
      <c r="G1097" s="1" t="s">
        <v>1931</v>
      </c>
      <c r="H1097" s="1"/>
      <c r="I1097" s="1" t="s">
        <v>1805</v>
      </c>
      <c r="L1097" t="s">
        <v>17</v>
      </c>
    </row>
    <row r="1098" spans="1:12" ht="43.2" hidden="1" x14ac:dyDescent="0.3">
      <c r="A1098">
        <v>1100</v>
      </c>
      <c r="B1098" t="s">
        <v>72</v>
      </c>
      <c r="C1098" t="s">
        <v>73</v>
      </c>
      <c r="D1098">
        <v>296710</v>
      </c>
      <c r="E1098" s="1" t="s">
        <v>3580</v>
      </c>
      <c r="F1098" s="1" t="s">
        <v>5002</v>
      </c>
      <c r="G1098" s="1" t="s">
        <v>1932</v>
      </c>
      <c r="H1098" s="1"/>
      <c r="I1098" s="1" t="s">
        <v>1805</v>
      </c>
      <c r="L1098" t="s">
        <v>35</v>
      </c>
    </row>
    <row r="1099" spans="1:12" ht="43.2" hidden="1" x14ac:dyDescent="0.3">
      <c r="A1099">
        <v>2136</v>
      </c>
      <c r="B1099" t="s">
        <v>228</v>
      </c>
      <c r="C1099" t="s">
        <v>1933</v>
      </c>
      <c r="D1099">
        <v>295100</v>
      </c>
      <c r="E1099" s="1" t="s">
        <v>3581</v>
      </c>
      <c r="F1099" s="1" t="s">
        <v>5003</v>
      </c>
      <c r="G1099" s="1" t="s">
        <v>1934</v>
      </c>
      <c r="H1099" s="1"/>
      <c r="I1099" s="1" t="s">
        <v>1805</v>
      </c>
      <c r="L1099" t="s">
        <v>35</v>
      </c>
    </row>
    <row r="1100" spans="1:12" ht="28.8" hidden="1" x14ac:dyDescent="0.3">
      <c r="A1100">
        <v>14350</v>
      </c>
      <c r="B1100" t="s">
        <v>598</v>
      </c>
      <c r="C1100" t="s">
        <v>1334</v>
      </c>
      <c r="D1100">
        <v>293796</v>
      </c>
      <c r="E1100" s="1" t="s">
        <v>3582</v>
      </c>
      <c r="F1100" s="1" t="s">
        <v>5004</v>
      </c>
      <c r="G1100" s="1" t="s">
        <v>1935</v>
      </c>
      <c r="H1100" s="1"/>
      <c r="I1100" s="1" t="s">
        <v>1805</v>
      </c>
      <c r="L1100" t="s">
        <v>17</v>
      </c>
    </row>
    <row r="1101" spans="1:12" ht="28.8" hidden="1" x14ac:dyDescent="0.3">
      <c r="A1101">
        <v>1469</v>
      </c>
      <c r="B1101" t="s">
        <v>571</v>
      </c>
      <c r="C1101" t="s">
        <v>1936</v>
      </c>
      <c r="D1101">
        <v>296497</v>
      </c>
      <c r="E1101" s="1" t="s">
        <v>3583</v>
      </c>
      <c r="F1101" s="1" t="s">
        <v>5005</v>
      </c>
      <c r="G1101" s="1" t="s">
        <v>1937</v>
      </c>
      <c r="H1101" s="1"/>
      <c r="I1101" s="1" t="s">
        <v>1805</v>
      </c>
      <c r="L1101" t="s">
        <v>17</v>
      </c>
    </row>
    <row r="1102" spans="1:12" ht="43.2" hidden="1" x14ac:dyDescent="0.3">
      <c r="A1102">
        <v>967</v>
      </c>
      <c r="B1102" t="s">
        <v>464</v>
      </c>
      <c r="C1102" t="s">
        <v>472</v>
      </c>
      <c r="D1102">
        <v>296930</v>
      </c>
      <c r="E1102" s="1" t="s">
        <v>3584</v>
      </c>
      <c r="F1102" s="1" t="s">
        <v>5006</v>
      </c>
      <c r="G1102" s="1" t="s">
        <v>1938</v>
      </c>
      <c r="H1102" s="1"/>
      <c r="I1102" s="1" t="s">
        <v>1805</v>
      </c>
      <c r="L1102" t="s">
        <v>35</v>
      </c>
    </row>
    <row r="1103" spans="1:12" ht="43.2" hidden="1" x14ac:dyDescent="0.3">
      <c r="A1103">
        <v>1839</v>
      </c>
      <c r="B1103" t="s">
        <v>11</v>
      </c>
      <c r="C1103" t="s">
        <v>1939</v>
      </c>
      <c r="D1103">
        <v>294725</v>
      </c>
      <c r="E1103" s="1" t="s">
        <v>3585</v>
      </c>
      <c r="F1103" s="1" t="s">
        <v>5007</v>
      </c>
      <c r="G1103" s="1" t="s">
        <v>1940</v>
      </c>
      <c r="H1103" s="1"/>
      <c r="I1103" s="1" t="s">
        <v>1805</v>
      </c>
      <c r="L1103" t="s">
        <v>14</v>
      </c>
    </row>
    <row r="1104" spans="1:12" ht="57.6" hidden="1" x14ac:dyDescent="0.3">
      <c r="A1104">
        <v>25737</v>
      </c>
      <c r="B1104" t="s">
        <v>329</v>
      </c>
      <c r="C1104" t="s">
        <v>1941</v>
      </c>
      <c r="D1104">
        <v>295579</v>
      </c>
      <c r="E1104" s="1" t="s">
        <v>3586</v>
      </c>
      <c r="F1104" s="1" t="s">
        <v>5008</v>
      </c>
      <c r="G1104" s="1" t="s">
        <v>1942</v>
      </c>
      <c r="H1104" s="1"/>
      <c r="I1104" s="1" t="s">
        <v>1805</v>
      </c>
      <c r="L1104" t="s">
        <v>35</v>
      </c>
    </row>
    <row r="1105" spans="1:12" ht="43.2" hidden="1" x14ac:dyDescent="0.3">
      <c r="A1105">
        <v>21461</v>
      </c>
      <c r="B1105" t="s">
        <v>159</v>
      </c>
      <c r="D1105">
        <v>295857</v>
      </c>
      <c r="E1105" s="1" t="s">
        <v>3587</v>
      </c>
      <c r="F1105" s="1" t="s">
        <v>5009</v>
      </c>
      <c r="G1105" s="1" t="s">
        <v>1943</v>
      </c>
      <c r="H1105" s="1"/>
      <c r="I1105" s="1" t="s">
        <v>1805</v>
      </c>
      <c r="L1105" t="s">
        <v>17</v>
      </c>
    </row>
    <row r="1106" spans="1:12" ht="43.2" hidden="1" x14ac:dyDescent="0.3">
      <c r="A1106">
        <v>14982</v>
      </c>
      <c r="B1106" t="s">
        <v>1765</v>
      </c>
      <c r="C1106" t="s">
        <v>1944</v>
      </c>
      <c r="D1106">
        <v>294146</v>
      </c>
      <c r="E1106" s="1" t="s">
        <v>3588</v>
      </c>
      <c r="F1106" s="1" t="s">
        <v>5010</v>
      </c>
      <c r="G1106" s="1" t="s">
        <v>1945</v>
      </c>
      <c r="H1106" s="1"/>
      <c r="I1106" s="1" t="s">
        <v>1805</v>
      </c>
      <c r="L1106" t="s">
        <v>17</v>
      </c>
    </row>
    <row r="1107" spans="1:12" ht="57.6" hidden="1" x14ac:dyDescent="0.3">
      <c r="A1107">
        <v>20661</v>
      </c>
      <c r="B1107" t="s">
        <v>159</v>
      </c>
      <c r="C1107" t="s">
        <v>1946</v>
      </c>
      <c r="D1107">
        <v>296019</v>
      </c>
      <c r="E1107" s="1" t="s">
        <v>3589</v>
      </c>
      <c r="F1107" s="1" t="s">
        <v>5011</v>
      </c>
      <c r="G1107" s="1" t="s">
        <v>1947</v>
      </c>
      <c r="H1107" s="1"/>
      <c r="I1107" s="1" t="s">
        <v>1805</v>
      </c>
      <c r="L1107" t="s">
        <v>17</v>
      </c>
    </row>
    <row r="1108" spans="1:12" ht="43.2" hidden="1" x14ac:dyDescent="0.3">
      <c r="A1108">
        <v>13</v>
      </c>
      <c r="B1108" t="s">
        <v>11</v>
      </c>
      <c r="C1108" t="s">
        <v>1948</v>
      </c>
      <c r="D1108">
        <v>294641</v>
      </c>
      <c r="E1108" s="1" t="s">
        <v>3590</v>
      </c>
      <c r="F1108" s="1" t="s">
        <v>5012</v>
      </c>
      <c r="G1108" s="1" t="s">
        <v>1949</v>
      </c>
      <c r="H1108" s="1"/>
      <c r="I1108" s="1" t="s">
        <v>1805</v>
      </c>
      <c r="L1108" t="s">
        <v>14</v>
      </c>
    </row>
    <row r="1109" spans="1:12" ht="43.2" hidden="1" x14ac:dyDescent="0.3">
      <c r="A1109">
        <v>334</v>
      </c>
      <c r="B1109" t="s">
        <v>655</v>
      </c>
      <c r="C1109" t="s">
        <v>1156</v>
      </c>
      <c r="D1109">
        <v>294092</v>
      </c>
      <c r="E1109" s="1" t="s">
        <v>3591</v>
      </c>
      <c r="F1109" s="1" t="s">
        <v>5013</v>
      </c>
      <c r="G1109" s="1" t="s">
        <v>1950</v>
      </c>
      <c r="H1109" s="1"/>
      <c r="I1109" s="1" t="s">
        <v>1805</v>
      </c>
      <c r="L1109" t="s">
        <v>35</v>
      </c>
    </row>
    <row r="1110" spans="1:12" ht="43.2" hidden="1" x14ac:dyDescent="0.3">
      <c r="A1110">
        <v>1656</v>
      </c>
      <c r="B1110" t="s">
        <v>15</v>
      </c>
      <c r="C1110" t="s">
        <v>1951</v>
      </c>
      <c r="D1110">
        <v>296370</v>
      </c>
      <c r="E1110" s="1" t="s">
        <v>3592</v>
      </c>
      <c r="F1110" s="1" t="s">
        <v>5014</v>
      </c>
      <c r="G1110" s="1" t="s">
        <v>1952</v>
      </c>
      <c r="H1110" s="1"/>
      <c r="I1110" s="1" t="s">
        <v>1805</v>
      </c>
      <c r="L1110" t="s">
        <v>17</v>
      </c>
    </row>
    <row r="1111" spans="1:12" ht="43.2" hidden="1" x14ac:dyDescent="0.3">
      <c r="A1111">
        <v>612</v>
      </c>
      <c r="B1111" t="s">
        <v>58</v>
      </c>
      <c r="C1111" t="s">
        <v>1953</v>
      </c>
      <c r="D1111">
        <v>297249</v>
      </c>
      <c r="E1111" s="1" t="s">
        <v>3593</v>
      </c>
      <c r="F1111" s="1" t="s">
        <v>5015</v>
      </c>
      <c r="G1111" s="1" t="s">
        <v>1954</v>
      </c>
      <c r="H1111" s="1"/>
      <c r="I1111" s="1" t="s">
        <v>1805</v>
      </c>
      <c r="L1111" t="s">
        <v>35</v>
      </c>
    </row>
    <row r="1112" spans="1:12" ht="28.8" hidden="1" x14ac:dyDescent="0.3">
      <c r="A1112">
        <v>1234</v>
      </c>
      <c r="B1112" t="s">
        <v>579</v>
      </c>
      <c r="C1112" t="s">
        <v>1955</v>
      </c>
      <c r="D1112">
        <v>297520</v>
      </c>
      <c r="E1112" s="1" t="s">
        <v>3594</v>
      </c>
      <c r="F1112" s="1" t="s">
        <v>5016</v>
      </c>
      <c r="G1112" s="1" t="s">
        <v>1956</v>
      </c>
      <c r="H1112" s="1"/>
      <c r="I1112" s="1" t="s">
        <v>1805</v>
      </c>
      <c r="L1112" t="s">
        <v>17</v>
      </c>
    </row>
    <row r="1113" spans="1:12" ht="43.2" hidden="1" x14ac:dyDescent="0.3">
      <c r="A1113">
        <v>22509</v>
      </c>
      <c r="B1113" t="s">
        <v>1509</v>
      </c>
      <c r="C1113" t="s">
        <v>1785</v>
      </c>
      <c r="D1113">
        <v>295802</v>
      </c>
      <c r="E1113" s="1" t="s">
        <v>3595</v>
      </c>
      <c r="F1113" s="1" t="s">
        <v>5017</v>
      </c>
      <c r="G1113" s="1" t="s">
        <v>1957</v>
      </c>
      <c r="H1113" s="1"/>
      <c r="I1113" s="1" t="s">
        <v>1805</v>
      </c>
      <c r="L1113" t="s">
        <v>35</v>
      </c>
    </row>
    <row r="1114" spans="1:12" ht="28.8" hidden="1" x14ac:dyDescent="0.3">
      <c r="A1114">
        <v>2576</v>
      </c>
      <c r="B1114" t="s">
        <v>260</v>
      </c>
      <c r="C1114" t="s">
        <v>261</v>
      </c>
      <c r="D1114">
        <v>293386</v>
      </c>
      <c r="E1114" s="1" t="s">
        <v>3596</v>
      </c>
      <c r="F1114" s="1" t="s">
        <v>5018</v>
      </c>
      <c r="G1114" s="1" t="s">
        <v>1958</v>
      </c>
      <c r="H1114" s="1"/>
      <c r="I1114" s="1" t="s">
        <v>1805</v>
      </c>
      <c r="L1114" t="s">
        <v>145</v>
      </c>
    </row>
    <row r="1115" spans="1:12" ht="28.8" hidden="1" x14ac:dyDescent="0.3">
      <c r="A1115">
        <v>1704</v>
      </c>
      <c r="B1115" t="s">
        <v>260</v>
      </c>
      <c r="C1115" t="s">
        <v>1959</v>
      </c>
      <c r="D1115">
        <v>296838</v>
      </c>
      <c r="E1115" s="1" t="s">
        <v>3597</v>
      </c>
      <c r="F1115" s="1" t="s">
        <v>5019</v>
      </c>
      <c r="G1115" s="1" t="s">
        <v>1960</v>
      </c>
      <c r="H1115" s="1"/>
      <c r="I1115" s="1" t="s">
        <v>1805</v>
      </c>
      <c r="L1115" t="s">
        <v>145</v>
      </c>
    </row>
    <row r="1116" spans="1:12" ht="43.2" hidden="1" x14ac:dyDescent="0.3">
      <c r="A1116">
        <v>2579</v>
      </c>
      <c r="B1116" t="s">
        <v>225</v>
      </c>
      <c r="C1116" t="s">
        <v>1961</v>
      </c>
      <c r="D1116">
        <v>293389</v>
      </c>
      <c r="E1116" s="1" t="s">
        <v>3598</v>
      </c>
      <c r="F1116" s="1" t="s">
        <v>5020</v>
      </c>
      <c r="G1116" s="1" t="s">
        <v>1962</v>
      </c>
      <c r="H1116" s="1"/>
      <c r="I1116" s="1" t="s">
        <v>1805</v>
      </c>
      <c r="L1116" t="s">
        <v>145</v>
      </c>
    </row>
    <row r="1117" spans="1:12" ht="43.2" hidden="1" x14ac:dyDescent="0.3">
      <c r="A1117">
        <v>1715</v>
      </c>
      <c r="B1117" t="s">
        <v>225</v>
      </c>
      <c r="C1117" t="s">
        <v>1963</v>
      </c>
      <c r="D1117">
        <v>296849</v>
      </c>
      <c r="E1117" s="1" t="s">
        <v>3599</v>
      </c>
      <c r="F1117" s="1" t="s">
        <v>5021</v>
      </c>
      <c r="G1117" s="1" t="s">
        <v>1964</v>
      </c>
      <c r="H1117" s="1"/>
      <c r="I1117" s="1" t="s">
        <v>1805</v>
      </c>
      <c r="L1117" t="s">
        <v>145</v>
      </c>
    </row>
    <row r="1118" spans="1:12" ht="43.2" hidden="1" x14ac:dyDescent="0.3">
      <c r="A1118">
        <v>2675</v>
      </c>
      <c r="B1118" t="s">
        <v>441</v>
      </c>
      <c r="C1118" t="s">
        <v>1965</v>
      </c>
      <c r="D1118">
        <v>293483</v>
      </c>
      <c r="E1118" s="1" t="s">
        <v>3600</v>
      </c>
      <c r="F1118" s="1" t="s">
        <v>5022</v>
      </c>
      <c r="G1118" s="1" t="s">
        <v>1966</v>
      </c>
      <c r="H1118" s="1"/>
      <c r="I1118" s="1" t="s">
        <v>1805</v>
      </c>
      <c r="L1118" t="s">
        <v>145</v>
      </c>
    </row>
    <row r="1119" spans="1:12" ht="57.6" hidden="1" x14ac:dyDescent="0.3">
      <c r="A1119">
        <v>824</v>
      </c>
      <c r="B1119" t="s">
        <v>978</v>
      </c>
      <c r="C1119" t="s">
        <v>1967</v>
      </c>
      <c r="D1119">
        <v>297550</v>
      </c>
      <c r="E1119" s="1" t="s">
        <v>3601</v>
      </c>
      <c r="F1119" s="1" t="s">
        <v>5023</v>
      </c>
      <c r="G1119" s="1" t="s">
        <v>1968</v>
      </c>
      <c r="H1119" s="1"/>
      <c r="I1119" s="1" t="s">
        <v>1805</v>
      </c>
      <c r="L1119" t="s">
        <v>145</v>
      </c>
    </row>
    <row r="1120" spans="1:12" ht="57.6" hidden="1" x14ac:dyDescent="0.3">
      <c r="A1120">
        <v>1752</v>
      </c>
      <c r="B1120" t="s">
        <v>707</v>
      </c>
      <c r="C1120" t="s">
        <v>708</v>
      </c>
      <c r="D1120">
        <v>296890</v>
      </c>
      <c r="E1120" s="1" t="s">
        <v>3602</v>
      </c>
      <c r="F1120" s="1" t="s">
        <v>5024</v>
      </c>
      <c r="G1120" s="1" t="s">
        <v>1969</v>
      </c>
      <c r="H1120" s="1"/>
      <c r="I1120" s="1" t="s">
        <v>1805</v>
      </c>
      <c r="L1120" t="s">
        <v>145</v>
      </c>
    </row>
    <row r="1121" spans="1:12" ht="28.8" hidden="1" x14ac:dyDescent="0.3">
      <c r="A1121">
        <v>1696</v>
      </c>
      <c r="B1121" t="s">
        <v>142</v>
      </c>
      <c r="C1121" t="s">
        <v>1970</v>
      </c>
      <c r="D1121">
        <v>296830</v>
      </c>
      <c r="E1121" s="1" t="s">
        <v>3603</v>
      </c>
      <c r="F1121" s="1" t="s">
        <v>5025</v>
      </c>
      <c r="G1121" s="1" t="s">
        <v>1971</v>
      </c>
      <c r="H1121" s="1"/>
      <c r="I1121" s="1" t="s">
        <v>1805</v>
      </c>
      <c r="L1121" t="s">
        <v>145</v>
      </c>
    </row>
    <row r="1122" spans="1:12" ht="43.2" hidden="1" x14ac:dyDescent="0.3">
      <c r="A1122">
        <v>1698</v>
      </c>
      <c r="B1122" t="s">
        <v>142</v>
      </c>
      <c r="C1122" t="s">
        <v>1972</v>
      </c>
      <c r="D1122">
        <v>296832</v>
      </c>
      <c r="E1122" s="1" t="s">
        <v>3604</v>
      </c>
      <c r="F1122" s="1" t="s">
        <v>5026</v>
      </c>
      <c r="G1122" s="1" t="s">
        <v>1973</v>
      </c>
      <c r="H1122" s="1"/>
      <c r="I1122" s="1" t="s">
        <v>1805</v>
      </c>
      <c r="L1122" t="s">
        <v>145</v>
      </c>
    </row>
    <row r="1123" spans="1:12" ht="43.2" hidden="1" x14ac:dyDescent="0.3">
      <c r="A1123">
        <v>2688</v>
      </c>
      <c r="B1123" t="s">
        <v>1974</v>
      </c>
      <c r="C1123" t="s">
        <v>1975</v>
      </c>
      <c r="D1123">
        <v>293496</v>
      </c>
      <c r="E1123" s="1" t="s">
        <v>3605</v>
      </c>
      <c r="F1123" s="1" t="s">
        <v>5027</v>
      </c>
      <c r="G1123" s="1" t="s">
        <v>1976</v>
      </c>
      <c r="H1123" s="1"/>
      <c r="I1123" s="1" t="s">
        <v>1805</v>
      </c>
      <c r="L1123" t="s">
        <v>145</v>
      </c>
    </row>
    <row r="1124" spans="1:12" ht="43.2" hidden="1" x14ac:dyDescent="0.3">
      <c r="A1124">
        <v>2109</v>
      </c>
      <c r="B1124" t="s">
        <v>978</v>
      </c>
      <c r="C1124" t="s">
        <v>1977</v>
      </c>
      <c r="D1124">
        <v>295076</v>
      </c>
      <c r="E1124" s="1" t="s">
        <v>3606</v>
      </c>
      <c r="F1124" s="1" t="s">
        <v>5028</v>
      </c>
      <c r="G1124" s="1" t="s">
        <v>1978</v>
      </c>
      <c r="H1124" s="1"/>
      <c r="I1124" s="1" t="s">
        <v>1805</v>
      </c>
      <c r="L1124" t="s">
        <v>145</v>
      </c>
    </row>
    <row r="1125" spans="1:12" ht="28.8" hidden="1" x14ac:dyDescent="0.3">
      <c r="A1125">
        <v>1749</v>
      </c>
      <c r="B1125" t="s">
        <v>707</v>
      </c>
      <c r="C1125" t="s">
        <v>1979</v>
      </c>
      <c r="D1125">
        <v>296889</v>
      </c>
      <c r="E1125" s="1" t="s">
        <v>3607</v>
      </c>
      <c r="F1125" s="1" t="s">
        <v>5029</v>
      </c>
      <c r="G1125" s="1" t="s">
        <v>1980</v>
      </c>
      <c r="H1125" s="1"/>
      <c r="I1125" s="1" t="s">
        <v>1805</v>
      </c>
      <c r="L1125" t="s">
        <v>145</v>
      </c>
    </row>
    <row r="1126" spans="1:12" ht="28.8" hidden="1" x14ac:dyDescent="0.3">
      <c r="A1126">
        <v>1517</v>
      </c>
      <c r="B1126" t="s">
        <v>369</v>
      </c>
      <c r="C1126" t="s">
        <v>1981</v>
      </c>
      <c r="D1126">
        <v>296404</v>
      </c>
      <c r="E1126" s="1" t="s">
        <v>3608</v>
      </c>
      <c r="F1126" s="1" t="s">
        <v>5030</v>
      </c>
      <c r="G1126" s="1" t="s">
        <v>1982</v>
      </c>
      <c r="H1126" s="1"/>
      <c r="I1126" s="1" t="s">
        <v>1805</v>
      </c>
      <c r="L1126" t="s">
        <v>17</v>
      </c>
    </row>
    <row r="1127" spans="1:12" ht="43.2" hidden="1" x14ac:dyDescent="0.3">
      <c r="A1127">
        <v>816</v>
      </c>
      <c r="B1127" t="s">
        <v>1983</v>
      </c>
      <c r="C1127" t="s">
        <v>1984</v>
      </c>
      <c r="D1127">
        <v>297571</v>
      </c>
      <c r="E1127" s="1" t="s">
        <v>3609</v>
      </c>
      <c r="F1127" s="1" t="s">
        <v>5031</v>
      </c>
      <c r="G1127" s="1" t="s">
        <v>1985</v>
      </c>
      <c r="H1127" s="1"/>
      <c r="I1127" s="1" t="s">
        <v>1805</v>
      </c>
      <c r="L1127" t="s">
        <v>145</v>
      </c>
    </row>
    <row r="1128" spans="1:12" ht="43.2" hidden="1" x14ac:dyDescent="0.3">
      <c r="A1128">
        <v>2120</v>
      </c>
      <c r="B1128" t="s">
        <v>260</v>
      </c>
      <c r="C1128" t="s">
        <v>1423</v>
      </c>
      <c r="D1128">
        <v>295086</v>
      </c>
      <c r="E1128" s="1" t="s">
        <v>3610</v>
      </c>
      <c r="F1128" s="1" t="s">
        <v>5032</v>
      </c>
      <c r="G1128" s="1" t="s">
        <v>1986</v>
      </c>
      <c r="H1128" s="1"/>
      <c r="I1128" s="1" t="s">
        <v>1805</v>
      </c>
      <c r="L1128" t="s">
        <v>145</v>
      </c>
    </row>
    <row r="1129" spans="1:12" ht="28.8" hidden="1" x14ac:dyDescent="0.3">
      <c r="A1129">
        <v>1521</v>
      </c>
      <c r="B1129" t="s">
        <v>369</v>
      </c>
      <c r="C1129" t="s">
        <v>1987</v>
      </c>
      <c r="D1129">
        <v>296455</v>
      </c>
      <c r="E1129" s="1" t="s">
        <v>3611</v>
      </c>
      <c r="F1129" s="1" t="s">
        <v>5033</v>
      </c>
      <c r="G1129" s="1" t="s">
        <v>1988</v>
      </c>
      <c r="H1129" s="1"/>
      <c r="I1129" s="1" t="s">
        <v>1805</v>
      </c>
      <c r="L1129" t="s">
        <v>17</v>
      </c>
    </row>
    <row r="1130" spans="1:12" ht="43.2" hidden="1" x14ac:dyDescent="0.3">
      <c r="A1130">
        <v>2631</v>
      </c>
      <c r="B1130" t="s">
        <v>441</v>
      </c>
      <c r="C1130" t="s">
        <v>1989</v>
      </c>
      <c r="D1130">
        <v>293439</v>
      </c>
      <c r="E1130" s="1" t="s">
        <v>3612</v>
      </c>
      <c r="F1130" s="1" t="s">
        <v>5034</v>
      </c>
      <c r="G1130" s="1" t="s">
        <v>1990</v>
      </c>
      <c r="H1130" s="1"/>
      <c r="I1130" s="1" t="s">
        <v>1805</v>
      </c>
      <c r="L1130" t="s">
        <v>145</v>
      </c>
    </row>
    <row r="1131" spans="1:12" ht="28.8" hidden="1" x14ac:dyDescent="0.3">
      <c r="A1131">
        <v>1748</v>
      </c>
      <c r="B1131" t="s">
        <v>707</v>
      </c>
      <c r="C1131" t="s">
        <v>708</v>
      </c>
      <c r="D1131">
        <v>296886</v>
      </c>
      <c r="E1131" s="1" t="s">
        <v>3613</v>
      </c>
      <c r="F1131" s="1" t="s">
        <v>5035</v>
      </c>
      <c r="G1131" s="1" t="s">
        <v>1991</v>
      </c>
      <c r="H1131" s="1"/>
      <c r="I1131" s="1" t="s">
        <v>1805</v>
      </c>
      <c r="L1131" t="s">
        <v>145</v>
      </c>
    </row>
    <row r="1132" spans="1:12" ht="28.8" hidden="1" x14ac:dyDescent="0.3">
      <c r="A1132">
        <v>1724</v>
      </c>
      <c r="B1132" t="s">
        <v>225</v>
      </c>
      <c r="C1132" t="s">
        <v>1992</v>
      </c>
      <c r="D1132">
        <v>296862</v>
      </c>
      <c r="E1132" s="1" t="s">
        <v>3614</v>
      </c>
      <c r="F1132" s="1" t="s">
        <v>5036</v>
      </c>
      <c r="G1132" s="1" t="s">
        <v>1993</v>
      </c>
      <c r="H1132" s="1"/>
      <c r="I1132" s="1" t="s">
        <v>1805</v>
      </c>
      <c r="L1132" t="s">
        <v>145</v>
      </c>
    </row>
    <row r="1133" spans="1:12" ht="43.2" hidden="1" x14ac:dyDescent="0.3">
      <c r="A1133">
        <v>1516</v>
      </c>
      <c r="B1133" t="s">
        <v>369</v>
      </c>
      <c r="C1133" t="s">
        <v>1994</v>
      </c>
      <c r="D1133">
        <v>296457</v>
      </c>
      <c r="E1133" s="1" t="s">
        <v>3615</v>
      </c>
      <c r="F1133" s="1" t="s">
        <v>5037</v>
      </c>
      <c r="G1133" s="1" t="s">
        <v>1995</v>
      </c>
      <c r="H1133" s="1"/>
      <c r="I1133" s="1" t="s">
        <v>1805</v>
      </c>
      <c r="L1133" t="s">
        <v>17</v>
      </c>
    </row>
    <row r="1134" spans="1:12" ht="28.8" hidden="1" x14ac:dyDescent="0.3">
      <c r="A1134">
        <v>1702</v>
      </c>
      <c r="B1134" t="s">
        <v>260</v>
      </c>
      <c r="C1134" t="s">
        <v>1996</v>
      </c>
      <c r="D1134">
        <v>296836</v>
      </c>
      <c r="E1134" s="1" t="s">
        <v>3616</v>
      </c>
      <c r="F1134" s="1" t="s">
        <v>5038</v>
      </c>
      <c r="G1134" s="1" t="s">
        <v>1997</v>
      </c>
      <c r="H1134" s="1"/>
      <c r="I1134" s="1" t="s">
        <v>1805</v>
      </c>
      <c r="L1134" t="s">
        <v>145</v>
      </c>
    </row>
    <row r="1135" spans="1:12" ht="43.2" hidden="1" x14ac:dyDescent="0.3">
      <c r="A1135">
        <v>1529</v>
      </c>
      <c r="B1135" t="s">
        <v>369</v>
      </c>
      <c r="C1135" t="s">
        <v>1998</v>
      </c>
      <c r="D1135">
        <v>296399</v>
      </c>
      <c r="E1135" s="1" t="s">
        <v>3617</v>
      </c>
      <c r="F1135" s="1" t="s">
        <v>5039</v>
      </c>
      <c r="G1135" s="1" t="s">
        <v>1999</v>
      </c>
      <c r="H1135" s="1"/>
      <c r="I1135" s="1" t="s">
        <v>1805</v>
      </c>
      <c r="L1135" t="s">
        <v>17</v>
      </c>
    </row>
    <row r="1136" spans="1:12" ht="28.8" hidden="1" x14ac:dyDescent="0.3">
      <c r="A1136">
        <v>2656</v>
      </c>
      <c r="B1136" t="s">
        <v>260</v>
      </c>
      <c r="C1136" t="s">
        <v>1423</v>
      </c>
      <c r="D1136">
        <v>293464</v>
      </c>
      <c r="E1136" s="1" t="s">
        <v>3618</v>
      </c>
      <c r="F1136" s="1" t="s">
        <v>5040</v>
      </c>
      <c r="G1136" s="1" t="s">
        <v>2000</v>
      </c>
      <c r="H1136" s="1"/>
      <c r="I1136" s="1" t="s">
        <v>1805</v>
      </c>
      <c r="L1136" t="s">
        <v>145</v>
      </c>
    </row>
    <row r="1137" spans="1:12" ht="28.8" hidden="1" x14ac:dyDescent="0.3">
      <c r="A1137">
        <v>2664</v>
      </c>
      <c r="B1137" t="s">
        <v>441</v>
      </c>
      <c r="C1137" t="s">
        <v>2001</v>
      </c>
      <c r="D1137">
        <v>293472</v>
      </c>
      <c r="E1137" s="1" t="s">
        <v>3619</v>
      </c>
      <c r="F1137" s="1" t="s">
        <v>5041</v>
      </c>
      <c r="G1137" s="1" t="s">
        <v>2002</v>
      </c>
      <c r="H1137" s="1"/>
      <c r="I1137" s="1" t="s">
        <v>1805</v>
      </c>
      <c r="L1137" t="s">
        <v>145</v>
      </c>
    </row>
    <row r="1138" spans="1:12" ht="28.8" hidden="1" x14ac:dyDescent="0.3">
      <c r="A1138">
        <v>2665</v>
      </c>
      <c r="B1138" t="s">
        <v>707</v>
      </c>
      <c r="C1138" t="s">
        <v>2003</v>
      </c>
      <c r="D1138">
        <v>293473</v>
      </c>
      <c r="E1138" s="1" t="s">
        <v>3620</v>
      </c>
      <c r="F1138" s="1" t="s">
        <v>5042</v>
      </c>
      <c r="G1138" s="1" t="s">
        <v>2004</v>
      </c>
      <c r="H1138" s="1"/>
      <c r="I1138" s="1" t="s">
        <v>1805</v>
      </c>
      <c r="L1138" t="s">
        <v>145</v>
      </c>
    </row>
    <row r="1139" spans="1:12" ht="43.2" hidden="1" x14ac:dyDescent="0.3">
      <c r="A1139">
        <v>2741</v>
      </c>
      <c r="B1139" t="s">
        <v>248</v>
      </c>
      <c r="C1139" t="s">
        <v>2005</v>
      </c>
      <c r="D1139">
        <v>293549</v>
      </c>
      <c r="E1139" s="1" t="s">
        <v>3621</v>
      </c>
      <c r="F1139" s="1" t="s">
        <v>5043</v>
      </c>
      <c r="G1139" s="1" t="s">
        <v>2006</v>
      </c>
      <c r="H1139" s="1"/>
      <c r="I1139" s="1" t="s">
        <v>1805</v>
      </c>
      <c r="L1139" t="s">
        <v>145</v>
      </c>
    </row>
    <row r="1140" spans="1:12" ht="43.2" hidden="1" x14ac:dyDescent="0.3">
      <c r="A1140">
        <v>2745</v>
      </c>
      <c r="B1140" t="s">
        <v>248</v>
      </c>
      <c r="C1140" t="s">
        <v>2007</v>
      </c>
      <c r="D1140">
        <v>293553</v>
      </c>
      <c r="E1140" s="1" t="s">
        <v>3622</v>
      </c>
      <c r="F1140" s="1" t="s">
        <v>5044</v>
      </c>
      <c r="G1140" s="1" t="s">
        <v>2008</v>
      </c>
      <c r="H1140" s="1"/>
      <c r="I1140" s="1" t="s">
        <v>1805</v>
      </c>
      <c r="L1140" t="s">
        <v>145</v>
      </c>
    </row>
    <row r="1141" spans="1:12" ht="43.2" hidden="1" x14ac:dyDescent="0.3">
      <c r="A1141">
        <v>1728</v>
      </c>
      <c r="B1141" t="s">
        <v>248</v>
      </c>
      <c r="C1141" t="s">
        <v>2009</v>
      </c>
      <c r="D1141">
        <v>296866</v>
      </c>
      <c r="E1141" s="1" t="s">
        <v>3623</v>
      </c>
      <c r="F1141" s="1" t="s">
        <v>5045</v>
      </c>
      <c r="G1141" s="1" t="s">
        <v>2010</v>
      </c>
      <c r="H1141" s="1"/>
      <c r="I1141" s="1" t="s">
        <v>1805</v>
      </c>
      <c r="L1141" t="s">
        <v>145</v>
      </c>
    </row>
    <row r="1142" spans="1:12" ht="28.8" hidden="1" x14ac:dyDescent="0.3">
      <c r="A1142">
        <v>1510</v>
      </c>
      <c r="B1142" t="s">
        <v>369</v>
      </c>
      <c r="C1142" t="s">
        <v>2011</v>
      </c>
      <c r="D1142">
        <v>296462</v>
      </c>
      <c r="E1142" s="1" t="s">
        <v>3624</v>
      </c>
      <c r="F1142" s="1" t="s">
        <v>5046</v>
      </c>
      <c r="G1142" s="1" t="s">
        <v>2012</v>
      </c>
      <c r="H1142" s="1"/>
      <c r="I1142" s="1" t="s">
        <v>1805</v>
      </c>
      <c r="L1142" t="s">
        <v>17</v>
      </c>
    </row>
    <row r="1143" spans="1:12" ht="43.2" hidden="1" x14ac:dyDescent="0.3">
      <c r="A1143">
        <v>1526</v>
      </c>
      <c r="B1143" t="s">
        <v>369</v>
      </c>
      <c r="C1143" t="s">
        <v>2013</v>
      </c>
      <c r="D1143">
        <v>296452</v>
      </c>
      <c r="E1143" s="1" t="s">
        <v>3625</v>
      </c>
      <c r="F1143" s="1" t="s">
        <v>5047</v>
      </c>
      <c r="G1143" s="1" t="s">
        <v>2014</v>
      </c>
      <c r="H1143" s="1"/>
      <c r="I1143" s="1" t="s">
        <v>1805</v>
      </c>
      <c r="L1143" t="s">
        <v>17</v>
      </c>
    </row>
    <row r="1144" spans="1:12" ht="43.2" hidden="1" x14ac:dyDescent="0.3">
      <c r="A1144">
        <v>2721</v>
      </c>
      <c r="B1144" t="s">
        <v>248</v>
      </c>
      <c r="C1144" t="s">
        <v>653</v>
      </c>
      <c r="D1144">
        <v>293529</v>
      </c>
      <c r="E1144" s="1" t="s">
        <v>3626</v>
      </c>
      <c r="F1144" s="1" t="s">
        <v>5048</v>
      </c>
      <c r="G1144" s="1" t="s">
        <v>2015</v>
      </c>
      <c r="H1144" s="1"/>
      <c r="I1144" s="1" t="s">
        <v>1805</v>
      </c>
      <c r="L1144" t="s">
        <v>145</v>
      </c>
    </row>
    <row r="1145" spans="1:12" ht="43.2" hidden="1" x14ac:dyDescent="0.3">
      <c r="A1145">
        <v>2304</v>
      </c>
      <c r="B1145" t="s">
        <v>464</v>
      </c>
      <c r="C1145" t="s">
        <v>2016</v>
      </c>
      <c r="D1145">
        <v>295264</v>
      </c>
      <c r="E1145" s="1" t="s">
        <v>3627</v>
      </c>
      <c r="F1145" s="1" t="s">
        <v>5049</v>
      </c>
      <c r="G1145" s="1" t="s">
        <v>2017</v>
      </c>
      <c r="H1145" s="1"/>
      <c r="I1145" s="1" t="s">
        <v>1805</v>
      </c>
      <c r="L1145" t="s">
        <v>35</v>
      </c>
    </row>
    <row r="1146" spans="1:12" ht="28.8" hidden="1" x14ac:dyDescent="0.3">
      <c r="A1146">
        <v>960</v>
      </c>
      <c r="B1146" t="s">
        <v>464</v>
      </c>
      <c r="C1146" t="s">
        <v>2018</v>
      </c>
      <c r="D1146">
        <v>296939</v>
      </c>
      <c r="E1146" s="1" t="s">
        <v>3628</v>
      </c>
      <c r="F1146" s="1" t="s">
        <v>5050</v>
      </c>
      <c r="G1146" s="1" t="s">
        <v>2019</v>
      </c>
      <c r="H1146" s="1"/>
      <c r="I1146" s="1" t="s">
        <v>1805</v>
      </c>
      <c r="L1146" t="s">
        <v>35</v>
      </c>
    </row>
    <row r="1147" spans="1:12" ht="28.8" hidden="1" x14ac:dyDescent="0.3">
      <c r="A1147">
        <v>1980</v>
      </c>
      <c r="B1147" t="s">
        <v>150</v>
      </c>
      <c r="C1147" t="s">
        <v>2020</v>
      </c>
      <c r="D1147">
        <v>294950</v>
      </c>
      <c r="E1147" s="1" t="s">
        <v>3629</v>
      </c>
      <c r="F1147" s="1" t="s">
        <v>5051</v>
      </c>
      <c r="G1147" s="1" t="s">
        <v>2021</v>
      </c>
      <c r="H1147" s="1"/>
      <c r="I1147" s="1" t="s">
        <v>1805</v>
      </c>
      <c r="L1147" t="s">
        <v>35</v>
      </c>
    </row>
    <row r="1148" spans="1:12" ht="28.8" hidden="1" x14ac:dyDescent="0.3">
      <c r="A1148">
        <v>1133</v>
      </c>
      <c r="B1148" t="s">
        <v>150</v>
      </c>
      <c r="C1148" t="s">
        <v>2022</v>
      </c>
      <c r="D1148">
        <v>297141</v>
      </c>
      <c r="E1148" s="1" t="s">
        <v>3630</v>
      </c>
      <c r="F1148" s="1" t="s">
        <v>5052</v>
      </c>
      <c r="G1148" s="1" t="s">
        <v>2023</v>
      </c>
      <c r="H1148" s="1"/>
      <c r="I1148" s="1" t="s">
        <v>1805</v>
      </c>
      <c r="L1148" t="s">
        <v>35</v>
      </c>
    </row>
    <row r="1149" spans="1:12" ht="57.6" hidden="1" x14ac:dyDescent="0.3">
      <c r="A1149">
        <v>1979</v>
      </c>
      <c r="B1149" t="s">
        <v>150</v>
      </c>
      <c r="C1149" t="s">
        <v>2024</v>
      </c>
      <c r="D1149">
        <v>294949</v>
      </c>
      <c r="E1149" s="1" t="s">
        <v>3631</v>
      </c>
      <c r="F1149" s="1" t="s">
        <v>5053</v>
      </c>
      <c r="G1149" s="1" t="s">
        <v>2025</v>
      </c>
      <c r="H1149" s="1"/>
      <c r="I1149" s="1" t="s">
        <v>1805</v>
      </c>
      <c r="L1149" t="s">
        <v>35</v>
      </c>
    </row>
    <row r="1150" spans="1:12" ht="28.8" hidden="1" x14ac:dyDescent="0.3">
      <c r="A1150">
        <v>1987</v>
      </c>
      <c r="B1150" t="s">
        <v>150</v>
      </c>
      <c r="C1150" t="s">
        <v>2026</v>
      </c>
      <c r="D1150">
        <v>294957</v>
      </c>
      <c r="E1150" s="1" t="s">
        <v>3632</v>
      </c>
      <c r="F1150" s="1" t="s">
        <v>5054</v>
      </c>
      <c r="G1150" s="1" t="s">
        <v>2027</v>
      </c>
      <c r="H1150" s="1"/>
      <c r="I1150" s="1" t="s">
        <v>1805</v>
      </c>
      <c r="L1150" t="s">
        <v>35</v>
      </c>
    </row>
    <row r="1151" spans="1:12" ht="28.8" hidden="1" x14ac:dyDescent="0.3">
      <c r="A1151">
        <v>1986</v>
      </c>
      <c r="B1151" t="s">
        <v>150</v>
      </c>
      <c r="C1151" t="s">
        <v>2028</v>
      </c>
      <c r="D1151">
        <v>294956</v>
      </c>
      <c r="E1151" s="1" t="s">
        <v>3633</v>
      </c>
      <c r="F1151" s="1" t="s">
        <v>5055</v>
      </c>
      <c r="G1151" s="1" t="s">
        <v>2029</v>
      </c>
      <c r="H1151" s="1"/>
      <c r="I1151" s="1" t="s">
        <v>1805</v>
      </c>
      <c r="L1151" t="s">
        <v>35</v>
      </c>
    </row>
    <row r="1152" spans="1:12" ht="28.8" hidden="1" x14ac:dyDescent="0.3">
      <c r="A1152">
        <v>776</v>
      </c>
      <c r="B1152" t="s">
        <v>655</v>
      </c>
      <c r="C1152" t="s">
        <v>2030</v>
      </c>
      <c r="D1152">
        <v>297054</v>
      </c>
      <c r="E1152" s="1" t="s">
        <v>3634</v>
      </c>
      <c r="F1152" s="1" t="s">
        <v>5056</v>
      </c>
      <c r="G1152" s="1" t="s">
        <v>2031</v>
      </c>
      <c r="H1152" s="1"/>
      <c r="I1152" s="1" t="s">
        <v>1805</v>
      </c>
      <c r="L1152" t="s">
        <v>35</v>
      </c>
    </row>
    <row r="1153" spans="1:12" ht="43.2" hidden="1" x14ac:dyDescent="0.3">
      <c r="A1153">
        <v>2251</v>
      </c>
      <c r="B1153" t="s">
        <v>11</v>
      </c>
      <c r="C1153" t="s">
        <v>2032</v>
      </c>
      <c r="D1153">
        <v>295212</v>
      </c>
      <c r="E1153" s="1" t="s">
        <v>3635</v>
      </c>
      <c r="F1153" s="1" t="s">
        <v>5057</v>
      </c>
      <c r="G1153" s="1" t="s">
        <v>2033</v>
      </c>
      <c r="H1153" s="1"/>
      <c r="I1153" s="1" t="s">
        <v>1805</v>
      </c>
      <c r="L1153" t="s">
        <v>14</v>
      </c>
    </row>
    <row r="1154" spans="1:12" ht="28.8" hidden="1" x14ac:dyDescent="0.3">
      <c r="A1154">
        <v>2243</v>
      </c>
      <c r="B1154" t="s">
        <v>2034</v>
      </c>
      <c r="C1154" t="s">
        <v>2035</v>
      </c>
      <c r="D1154">
        <v>295204</v>
      </c>
      <c r="E1154" s="1" t="s">
        <v>3636</v>
      </c>
      <c r="F1154" s="1" t="s">
        <v>5058</v>
      </c>
      <c r="G1154" s="1" t="s">
        <v>2036</v>
      </c>
      <c r="H1154" s="1"/>
      <c r="I1154" s="1" t="s">
        <v>1805</v>
      </c>
      <c r="L1154" t="s">
        <v>17</v>
      </c>
    </row>
    <row r="1155" spans="1:12" ht="43.2" hidden="1" x14ac:dyDescent="0.3">
      <c r="A1155">
        <v>1468</v>
      </c>
      <c r="B1155" t="s">
        <v>571</v>
      </c>
      <c r="C1155" t="s">
        <v>2037</v>
      </c>
      <c r="D1155">
        <v>296498</v>
      </c>
      <c r="E1155" s="1" t="s">
        <v>3637</v>
      </c>
      <c r="F1155" s="1" t="s">
        <v>5059</v>
      </c>
      <c r="G1155" s="1" t="s">
        <v>2038</v>
      </c>
      <c r="H1155" s="1"/>
      <c r="I1155" s="1" t="s">
        <v>1805</v>
      </c>
      <c r="L1155" t="s">
        <v>17</v>
      </c>
    </row>
    <row r="1156" spans="1:12" ht="28.8" hidden="1" x14ac:dyDescent="0.3">
      <c r="A1156">
        <v>77</v>
      </c>
      <c r="B1156" t="s">
        <v>1827</v>
      </c>
      <c r="C1156" t="s">
        <v>2039</v>
      </c>
      <c r="D1156">
        <v>294579</v>
      </c>
      <c r="E1156" s="1" t="s">
        <v>3638</v>
      </c>
      <c r="F1156" s="1" t="s">
        <v>5060</v>
      </c>
      <c r="G1156" s="1" t="s">
        <v>2040</v>
      </c>
      <c r="H1156" s="1"/>
      <c r="I1156" s="1" t="s">
        <v>1805</v>
      </c>
      <c r="L1156" t="s">
        <v>17</v>
      </c>
    </row>
    <row r="1157" spans="1:12" ht="43.2" hidden="1" x14ac:dyDescent="0.3">
      <c r="A1157">
        <v>15001</v>
      </c>
      <c r="B1157" t="s">
        <v>294</v>
      </c>
      <c r="C1157" t="s">
        <v>2041</v>
      </c>
      <c r="D1157">
        <v>296977</v>
      </c>
      <c r="E1157" s="1" t="s">
        <v>3639</v>
      </c>
      <c r="F1157" s="1" t="s">
        <v>5061</v>
      </c>
      <c r="G1157" s="1" t="s">
        <v>2042</v>
      </c>
      <c r="H1157" s="1"/>
      <c r="I1157" s="1" t="s">
        <v>1805</v>
      </c>
      <c r="L1157" t="s">
        <v>17</v>
      </c>
    </row>
    <row r="1158" spans="1:12" ht="28.8" hidden="1" x14ac:dyDescent="0.3">
      <c r="A1158">
        <v>707</v>
      </c>
      <c r="B1158" t="s">
        <v>15</v>
      </c>
      <c r="C1158" t="s">
        <v>2043</v>
      </c>
      <c r="D1158">
        <v>297360</v>
      </c>
      <c r="E1158" s="1" t="s">
        <v>3640</v>
      </c>
      <c r="F1158" s="1" t="s">
        <v>5062</v>
      </c>
      <c r="G1158" s="1" t="s">
        <v>2044</v>
      </c>
      <c r="H1158" s="1"/>
      <c r="I1158" s="1" t="s">
        <v>1805</v>
      </c>
      <c r="L1158" t="s">
        <v>17</v>
      </c>
    </row>
    <row r="1159" spans="1:12" ht="28.8" hidden="1" x14ac:dyDescent="0.3">
      <c r="A1159">
        <v>14353</v>
      </c>
      <c r="B1159" t="s">
        <v>11</v>
      </c>
      <c r="C1159" t="s">
        <v>2045</v>
      </c>
      <c r="D1159">
        <v>293799</v>
      </c>
      <c r="E1159" s="1" t="s">
        <v>3641</v>
      </c>
      <c r="F1159" s="1" t="s">
        <v>5063</v>
      </c>
      <c r="G1159" s="1" t="s">
        <v>2046</v>
      </c>
      <c r="H1159" s="1"/>
      <c r="I1159" s="1" t="s">
        <v>1805</v>
      </c>
      <c r="L1159" t="s">
        <v>14</v>
      </c>
    </row>
    <row r="1160" spans="1:12" ht="28.8" hidden="1" x14ac:dyDescent="0.3">
      <c r="A1160">
        <v>14377</v>
      </c>
      <c r="B1160" t="s">
        <v>1697</v>
      </c>
      <c r="C1160" t="s">
        <v>2047</v>
      </c>
      <c r="D1160">
        <v>293820</v>
      </c>
      <c r="E1160" s="1" t="s">
        <v>3642</v>
      </c>
      <c r="F1160" s="1" t="s">
        <v>5064</v>
      </c>
      <c r="G1160" s="1" t="s">
        <v>2048</v>
      </c>
      <c r="H1160" s="1"/>
      <c r="I1160" s="1" t="s">
        <v>1805</v>
      </c>
      <c r="L1160" t="s">
        <v>35</v>
      </c>
    </row>
    <row r="1161" spans="1:12" ht="28.8" hidden="1" x14ac:dyDescent="0.3">
      <c r="A1161">
        <v>14262</v>
      </c>
      <c r="B1161" t="s">
        <v>1425</v>
      </c>
      <c r="C1161" t="s">
        <v>1426</v>
      </c>
      <c r="D1161">
        <v>293720</v>
      </c>
      <c r="E1161" s="1" t="s">
        <v>3643</v>
      </c>
      <c r="F1161" s="1" t="s">
        <v>5065</v>
      </c>
      <c r="G1161" s="1" t="s">
        <v>2049</v>
      </c>
      <c r="H1161" s="1"/>
      <c r="I1161" s="1" t="s">
        <v>1805</v>
      </c>
      <c r="L1161" t="s">
        <v>17</v>
      </c>
    </row>
    <row r="1162" spans="1:12" ht="28.8" hidden="1" x14ac:dyDescent="0.3">
      <c r="A1162">
        <v>1387</v>
      </c>
      <c r="B1162" t="s">
        <v>1056</v>
      </c>
      <c r="C1162" t="s">
        <v>2050</v>
      </c>
      <c r="D1162">
        <v>297405</v>
      </c>
      <c r="E1162" s="1" t="s">
        <v>3644</v>
      </c>
      <c r="F1162" s="1" t="s">
        <v>5066</v>
      </c>
      <c r="G1162" s="1" t="s">
        <v>2051</v>
      </c>
      <c r="H1162" s="1"/>
      <c r="I1162" s="1" t="s">
        <v>1805</v>
      </c>
      <c r="L1162" t="s">
        <v>17</v>
      </c>
    </row>
    <row r="1163" spans="1:12" ht="28.8" hidden="1" x14ac:dyDescent="0.3">
      <c r="A1163">
        <v>2301</v>
      </c>
      <c r="B1163" t="s">
        <v>11</v>
      </c>
      <c r="C1163" t="s">
        <v>256</v>
      </c>
      <c r="D1163">
        <v>295261</v>
      </c>
      <c r="E1163" s="1" t="s">
        <v>3645</v>
      </c>
      <c r="F1163" s="1" t="s">
        <v>5067</v>
      </c>
      <c r="G1163" s="1" t="s">
        <v>2052</v>
      </c>
      <c r="H1163" s="1"/>
      <c r="I1163" s="1" t="s">
        <v>1805</v>
      </c>
      <c r="L1163" t="s">
        <v>14</v>
      </c>
    </row>
    <row r="1164" spans="1:12" ht="43.2" hidden="1" x14ac:dyDescent="0.3">
      <c r="A1164">
        <v>2117</v>
      </c>
      <c r="B1164" t="s">
        <v>11</v>
      </c>
      <c r="C1164" t="s">
        <v>2053</v>
      </c>
      <c r="D1164">
        <v>295083</v>
      </c>
      <c r="E1164" s="1" t="s">
        <v>3646</v>
      </c>
      <c r="F1164" s="1" t="s">
        <v>5068</v>
      </c>
      <c r="G1164" s="1" t="s">
        <v>2054</v>
      </c>
      <c r="H1164" s="1"/>
      <c r="I1164" s="1" t="s">
        <v>1805</v>
      </c>
      <c r="L1164" t="s">
        <v>14</v>
      </c>
    </row>
    <row r="1165" spans="1:12" ht="28.8" hidden="1" x14ac:dyDescent="0.3">
      <c r="A1165">
        <v>2260</v>
      </c>
      <c r="B1165" t="s">
        <v>11</v>
      </c>
      <c r="C1165" t="s">
        <v>2055</v>
      </c>
      <c r="D1165">
        <v>295221</v>
      </c>
      <c r="E1165" s="1" t="s">
        <v>3647</v>
      </c>
      <c r="F1165" s="1" t="s">
        <v>5069</v>
      </c>
      <c r="G1165" s="1" t="s">
        <v>2056</v>
      </c>
      <c r="H1165" s="1"/>
      <c r="I1165" s="1" t="s">
        <v>1805</v>
      </c>
      <c r="L1165" t="s">
        <v>14</v>
      </c>
    </row>
    <row r="1166" spans="1:12" ht="43.2" hidden="1" x14ac:dyDescent="0.3">
      <c r="A1166">
        <v>419</v>
      </c>
      <c r="B1166" t="s">
        <v>329</v>
      </c>
      <c r="C1166" t="s">
        <v>359</v>
      </c>
      <c r="D1166">
        <v>294841</v>
      </c>
      <c r="E1166" s="1" t="s">
        <v>3648</v>
      </c>
      <c r="F1166" s="1" t="s">
        <v>5070</v>
      </c>
      <c r="G1166" s="1" t="s">
        <v>2057</v>
      </c>
      <c r="H1166" s="1"/>
      <c r="I1166" s="1" t="s">
        <v>1805</v>
      </c>
      <c r="L1166" t="s">
        <v>35</v>
      </c>
    </row>
    <row r="1167" spans="1:12" ht="28.8" hidden="1" x14ac:dyDescent="0.3">
      <c r="A1167">
        <v>15043</v>
      </c>
      <c r="B1167" t="s">
        <v>2058</v>
      </c>
      <c r="C1167" t="s">
        <v>2059</v>
      </c>
      <c r="D1167">
        <v>294204</v>
      </c>
      <c r="E1167" s="1" t="s">
        <v>3649</v>
      </c>
      <c r="F1167" s="1" t="s">
        <v>5071</v>
      </c>
      <c r="G1167" s="1" t="s">
        <v>2060</v>
      </c>
      <c r="H1167" s="1"/>
      <c r="I1167" s="1" t="s">
        <v>1805</v>
      </c>
      <c r="L1167" t="s">
        <v>481</v>
      </c>
    </row>
    <row r="1168" spans="1:12" hidden="1" x14ac:dyDescent="0.3">
      <c r="A1168">
        <v>1428</v>
      </c>
      <c r="B1168" t="s">
        <v>294</v>
      </c>
      <c r="C1168" t="s">
        <v>805</v>
      </c>
      <c r="D1168">
        <v>296535</v>
      </c>
      <c r="E1168" s="1" t="s">
        <v>3650</v>
      </c>
      <c r="F1168" s="1" t="s">
        <v>5072</v>
      </c>
      <c r="G1168" s="1" t="s">
        <v>2061</v>
      </c>
      <c r="H1168" s="1"/>
      <c r="I1168" s="1" t="s">
        <v>1805</v>
      </c>
      <c r="L1168" t="s">
        <v>17</v>
      </c>
    </row>
    <row r="1169" spans="1:12" ht="28.8" hidden="1" x14ac:dyDescent="0.3">
      <c r="A1169">
        <v>1856</v>
      </c>
      <c r="B1169" t="s">
        <v>11</v>
      </c>
      <c r="C1169" t="s">
        <v>2062</v>
      </c>
      <c r="D1169">
        <v>294753</v>
      </c>
      <c r="E1169" s="1" t="s">
        <v>3651</v>
      </c>
      <c r="F1169" s="1" t="s">
        <v>5073</v>
      </c>
      <c r="G1169" s="1" t="s">
        <v>2063</v>
      </c>
      <c r="H1169" s="1"/>
      <c r="I1169" s="1" t="s">
        <v>1805</v>
      </c>
      <c r="L1169" t="s">
        <v>14</v>
      </c>
    </row>
    <row r="1170" spans="1:12" ht="43.2" hidden="1" x14ac:dyDescent="0.3">
      <c r="A1170">
        <v>1230</v>
      </c>
      <c r="B1170" t="s">
        <v>579</v>
      </c>
      <c r="C1170" t="s">
        <v>2064</v>
      </c>
      <c r="D1170">
        <v>297529</v>
      </c>
      <c r="E1170" s="1" t="s">
        <v>3652</v>
      </c>
      <c r="F1170" s="1" t="s">
        <v>5074</v>
      </c>
      <c r="G1170" s="1" t="s">
        <v>2065</v>
      </c>
      <c r="H1170" s="1"/>
      <c r="I1170" s="1" t="s">
        <v>1805</v>
      </c>
      <c r="L1170" t="s">
        <v>17</v>
      </c>
    </row>
    <row r="1171" spans="1:12" ht="43.2" hidden="1" x14ac:dyDescent="0.3">
      <c r="A1171">
        <v>2244</v>
      </c>
      <c r="B1171" t="s">
        <v>294</v>
      </c>
      <c r="C1171" t="s">
        <v>2066</v>
      </c>
      <c r="D1171">
        <v>295205</v>
      </c>
      <c r="E1171" s="1" t="s">
        <v>3653</v>
      </c>
      <c r="F1171" s="1" t="s">
        <v>5075</v>
      </c>
      <c r="G1171" s="1" t="s">
        <v>2067</v>
      </c>
      <c r="H1171" s="1"/>
      <c r="I1171" s="1" t="s">
        <v>1805</v>
      </c>
      <c r="L1171" t="s">
        <v>17</v>
      </c>
    </row>
    <row r="1172" spans="1:12" ht="43.2" hidden="1" x14ac:dyDescent="0.3">
      <c r="A1172">
        <v>25684</v>
      </c>
      <c r="B1172" t="s">
        <v>1056</v>
      </c>
      <c r="C1172" t="s">
        <v>2068</v>
      </c>
      <c r="D1172">
        <v>888040</v>
      </c>
      <c r="E1172" s="1" t="s">
        <v>3654</v>
      </c>
      <c r="F1172" s="1" t="s">
        <v>5076</v>
      </c>
      <c r="G1172" s="1" t="s">
        <v>2069</v>
      </c>
      <c r="H1172" s="1"/>
      <c r="I1172" s="1" t="s">
        <v>1805</v>
      </c>
      <c r="L1172" t="s">
        <v>17</v>
      </c>
    </row>
    <row r="1173" spans="1:12" ht="43.2" hidden="1" x14ac:dyDescent="0.3">
      <c r="A1173">
        <v>1229</v>
      </c>
      <c r="B1173" t="s">
        <v>579</v>
      </c>
      <c r="C1173" t="s">
        <v>2070</v>
      </c>
      <c r="D1173">
        <v>297534</v>
      </c>
      <c r="E1173" s="1" t="s">
        <v>3655</v>
      </c>
      <c r="F1173" s="1" t="s">
        <v>5077</v>
      </c>
      <c r="G1173" s="1" t="s">
        <v>2071</v>
      </c>
      <c r="H1173" s="1"/>
      <c r="I1173" s="1" t="s">
        <v>1805</v>
      </c>
      <c r="L1173" t="s">
        <v>17</v>
      </c>
    </row>
    <row r="1174" spans="1:12" ht="28.8" hidden="1" x14ac:dyDescent="0.3">
      <c r="A1174">
        <v>1183</v>
      </c>
      <c r="B1174" t="s">
        <v>2072</v>
      </c>
      <c r="C1174" t="s">
        <v>2073</v>
      </c>
      <c r="D1174">
        <v>294668</v>
      </c>
      <c r="E1174" s="1" t="s">
        <v>3656</v>
      </c>
      <c r="F1174" s="1" t="s">
        <v>5078</v>
      </c>
      <c r="G1174" s="1" t="s">
        <v>2074</v>
      </c>
      <c r="H1174" s="1"/>
      <c r="I1174" s="1" t="s">
        <v>1805</v>
      </c>
      <c r="L1174" t="s">
        <v>35</v>
      </c>
    </row>
    <row r="1175" spans="1:12" ht="43.2" hidden="1" x14ac:dyDescent="0.3">
      <c r="A1175">
        <v>1561</v>
      </c>
      <c r="B1175" t="s">
        <v>1197</v>
      </c>
      <c r="C1175" t="s">
        <v>2075</v>
      </c>
      <c r="D1175">
        <v>297349</v>
      </c>
      <c r="E1175" s="1" t="s">
        <v>3657</v>
      </c>
      <c r="F1175" s="1" t="s">
        <v>5079</v>
      </c>
      <c r="G1175" s="1" t="s">
        <v>2076</v>
      </c>
      <c r="H1175" s="1"/>
      <c r="I1175" s="1" t="s">
        <v>1805</v>
      </c>
      <c r="L1175" t="s">
        <v>17</v>
      </c>
    </row>
    <row r="1176" spans="1:12" ht="28.8" x14ac:dyDescent="0.3">
      <c r="A1176">
        <v>1765</v>
      </c>
      <c r="B1176" t="s">
        <v>79</v>
      </c>
      <c r="C1176" t="s">
        <v>899</v>
      </c>
      <c r="D1176">
        <v>296902</v>
      </c>
      <c r="E1176" s="1" t="s">
        <v>3658</v>
      </c>
      <c r="F1176" s="1" t="s">
        <v>5080</v>
      </c>
      <c r="G1176" s="1" t="s">
        <v>2077</v>
      </c>
      <c r="H1176" s="1"/>
      <c r="I1176" s="1" t="s">
        <v>1805</v>
      </c>
      <c r="L1176" t="s">
        <v>14</v>
      </c>
    </row>
    <row r="1177" spans="1:12" ht="28.8" hidden="1" x14ac:dyDescent="0.3">
      <c r="A1177">
        <v>1858</v>
      </c>
      <c r="B1177" t="s">
        <v>11</v>
      </c>
      <c r="C1177" t="s">
        <v>495</v>
      </c>
      <c r="D1177">
        <v>294756</v>
      </c>
      <c r="E1177" s="1" t="s">
        <v>3659</v>
      </c>
      <c r="F1177" s="1" t="s">
        <v>5081</v>
      </c>
      <c r="G1177" s="1" t="s">
        <v>2078</v>
      </c>
      <c r="H1177" s="1"/>
      <c r="I1177" s="1" t="s">
        <v>1805</v>
      </c>
      <c r="L1177" t="s">
        <v>14</v>
      </c>
    </row>
    <row r="1178" spans="1:12" ht="28.8" hidden="1" x14ac:dyDescent="0.3">
      <c r="A1178">
        <v>25521</v>
      </c>
      <c r="B1178" t="s">
        <v>1765</v>
      </c>
      <c r="C1178" t="s">
        <v>2079</v>
      </c>
      <c r="D1178">
        <v>371300</v>
      </c>
      <c r="E1178" s="1" t="s">
        <v>3660</v>
      </c>
      <c r="F1178" s="1" t="s">
        <v>5082</v>
      </c>
      <c r="G1178" s="1" t="s">
        <v>2080</v>
      </c>
      <c r="H1178" s="1"/>
      <c r="I1178" s="1" t="s">
        <v>1805</v>
      </c>
      <c r="L1178" t="s">
        <v>17</v>
      </c>
    </row>
    <row r="1179" spans="1:12" ht="43.2" hidden="1" x14ac:dyDescent="0.3">
      <c r="A1179">
        <v>1910</v>
      </c>
      <c r="B1179" t="s">
        <v>294</v>
      </c>
      <c r="C1179" t="s">
        <v>2081</v>
      </c>
      <c r="D1179">
        <v>294881</v>
      </c>
      <c r="E1179" s="1" t="s">
        <v>3661</v>
      </c>
      <c r="F1179" s="1" t="s">
        <v>5083</v>
      </c>
      <c r="G1179" s="1" t="s">
        <v>2082</v>
      </c>
      <c r="H1179" s="1"/>
      <c r="I1179" s="1" t="s">
        <v>1805</v>
      </c>
      <c r="L1179" t="s">
        <v>17</v>
      </c>
    </row>
    <row r="1180" spans="1:12" ht="28.8" hidden="1" x14ac:dyDescent="0.3">
      <c r="A1180">
        <v>546</v>
      </c>
      <c r="B1180" t="s">
        <v>11</v>
      </c>
      <c r="C1180" t="s">
        <v>119</v>
      </c>
      <c r="D1180">
        <v>297472</v>
      </c>
      <c r="E1180" s="1" t="s">
        <v>3662</v>
      </c>
      <c r="F1180" s="1" t="s">
        <v>5084</v>
      </c>
      <c r="G1180" s="1" t="s">
        <v>2083</v>
      </c>
      <c r="H1180" s="1"/>
      <c r="I1180" s="1" t="s">
        <v>1805</v>
      </c>
      <c r="L1180" t="s">
        <v>14</v>
      </c>
    </row>
    <row r="1181" spans="1:12" ht="43.2" hidden="1" x14ac:dyDescent="0.3">
      <c r="A1181">
        <v>711</v>
      </c>
      <c r="B1181" t="s">
        <v>11</v>
      </c>
      <c r="C1181" t="s">
        <v>2084</v>
      </c>
      <c r="D1181">
        <v>297118</v>
      </c>
      <c r="E1181" s="1" t="s">
        <v>3663</v>
      </c>
      <c r="F1181" s="1" t="s">
        <v>5085</v>
      </c>
      <c r="G1181" s="1" t="s">
        <v>2085</v>
      </c>
      <c r="H1181" s="1"/>
      <c r="I1181" s="1" t="s">
        <v>1805</v>
      </c>
      <c r="L1181" t="s">
        <v>14</v>
      </c>
    </row>
    <row r="1182" spans="1:12" ht="43.2" hidden="1" x14ac:dyDescent="0.3">
      <c r="A1182">
        <v>2293</v>
      </c>
      <c r="B1182" t="s">
        <v>11</v>
      </c>
      <c r="C1182" t="s">
        <v>2086</v>
      </c>
      <c r="D1182">
        <v>295253</v>
      </c>
      <c r="E1182" s="1" t="s">
        <v>3664</v>
      </c>
      <c r="F1182" s="1" t="s">
        <v>5086</v>
      </c>
      <c r="G1182" s="1" t="s">
        <v>2087</v>
      </c>
      <c r="H1182" s="1"/>
      <c r="I1182" s="1" t="s">
        <v>1805</v>
      </c>
      <c r="L1182" t="s">
        <v>14</v>
      </c>
    </row>
    <row r="1183" spans="1:12" ht="43.2" hidden="1" x14ac:dyDescent="0.3">
      <c r="A1183">
        <v>1862</v>
      </c>
      <c r="B1183" t="s">
        <v>11</v>
      </c>
      <c r="C1183" t="s">
        <v>2088</v>
      </c>
      <c r="D1183">
        <v>294760</v>
      </c>
      <c r="E1183" s="1" t="s">
        <v>3665</v>
      </c>
      <c r="F1183" s="1" t="s">
        <v>5087</v>
      </c>
      <c r="G1183" s="1" t="s">
        <v>2089</v>
      </c>
      <c r="H1183" s="1"/>
      <c r="I1183" s="1" t="s">
        <v>1805</v>
      </c>
      <c r="L1183" t="s">
        <v>14</v>
      </c>
    </row>
    <row r="1184" spans="1:12" ht="57.6" hidden="1" x14ac:dyDescent="0.3">
      <c r="A1184">
        <v>48455</v>
      </c>
      <c r="B1184" t="s">
        <v>571</v>
      </c>
      <c r="C1184" t="s">
        <v>2090</v>
      </c>
      <c r="D1184">
        <v>3786723</v>
      </c>
      <c r="E1184" s="1" t="s">
        <v>3666</v>
      </c>
      <c r="F1184" s="1" t="s">
        <v>5088</v>
      </c>
      <c r="G1184" s="1" t="s">
        <v>2091</v>
      </c>
      <c r="H1184" s="1"/>
      <c r="I1184" s="1" t="s">
        <v>1805</v>
      </c>
      <c r="L1184" t="s">
        <v>17</v>
      </c>
    </row>
    <row r="1185" spans="1:12" ht="43.2" hidden="1" x14ac:dyDescent="0.3">
      <c r="A1185">
        <v>2242</v>
      </c>
      <c r="B1185" t="s">
        <v>11</v>
      </c>
      <c r="C1185" t="s">
        <v>1891</v>
      </c>
      <c r="D1185">
        <v>295203</v>
      </c>
      <c r="E1185" s="1" t="s">
        <v>3667</v>
      </c>
      <c r="F1185" s="1" t="s">
        <v>5089</v>
      </c>
      <c r="G1185" s="1" t="s">
        <v>2092</v>
      </c>
      <c r="H1185" s="1"/>
      <c r="I1185" s="1" t="s">
        <v>1805</v>
      </c>
      <c r="L1185" t="s">
        <v>14</v>
      </c>
    </row>
    <row r="1186" spans="1:12" ht="43.2" hidden="1" x14ac:dyDescent="0.3">
      <c r="A1186">
        <v>1627</v>
      </c>
      <c r="B1186" t="s">
        <v>15</v>
      </c>
      <c r="C1186" t="s">
        <v>2093</v>
      </c>
      <c r="D1186">
        <v>297543</v>
      </c>
      <c r="E1186" s="1" t="s">
        <v>3668</v>
      </c>
      <c r="F1186" s="1" t="s">
        <v>5090</v>
      </c>
      <c r="G1186" s="1" t="s">
        <v>2094</v>
      </c>
      <c r="H1186" s="1"/>
      <c r="I1186" s="1" t="s">
        <v>1805</v>
      </c>
      <c r="L1186" t="s">
        <v>17</v>
      </c>
    </row>
    <row r="1187" spans="1:12" ht="43.2" hidden="1" x14ac:dyDescent="0.3">
      <c r="A1187">
        <v>479</v>
      </c>
      <c r="B1187" t="s">
        <v>11</v>
      </c>
      <c r="C1187" t="s">
        <v>2095</v>
      </c>
      <c r="D1187">
        <v>297586</v>
      </c>
      <c r="E1187" s="1" t="s">
        <v>3669</v>
      </c>
      <c r="F1187" s="1" t="s">
        <v>5091</v>
      </c>
      <c r="G1187" s="1" t="s">
        <v>2096</v>
      </c>
      <c r="H1187" s="1"/>
      <c r="I1187" s="1" t="s">
        <v>1805</v>
      </c>
      <c r="L1187" t="s">
        <v>14</v>
      </c>
    </row>
    <row r="1188" spans="1:12" ht="28.8" hidden="1" x14ac:dyDescent="0.3">
      <c r="A1188">
        <v>847</v>
      </c>
      <c r="B1188" t="s">
        <v>75</v>
      </c>
      <c r="C1188" t="s">
        <v>2097</v>
      </c>
      <c r="D1188">
        <v>297042</v>
      </c>
      <c r="E1188" s="1" t="s">
        <v>3670</v>
      </c>
      <c r="F1188" s="1" t="s">
        <v>5092</v>
      </c>
      <c r="G1188" s="1" t="s">
        <v>2098</v>
      </c>
      <c r="H1188" s="1"/>
      <c r="I1188" s="1" t="s">
        <v>1805</v>
      </c>
      <c r="L1188" t="s">
        <v>78</v>
      </c>
    </row>
    <row r="1189" spans="1:12" ht="28.8" hidden="1" x14ac:dyDescent="0.3">
      <c r="A1189">
        <v>1216</v>
      </c>
      <c r="B1189" t="s">
        <v>478</v>
      </c>
      <c r="C1189" t="s">
        <v>479</v>
      </c>
      <c r="D1189">
        <v>297598</v>
      </c>
      <c r="E1189" s="1" t="s">
        <v>3671</v>
      </c>
      <c r="F1189" s="1" t="s">
        <v>5093</v>
      </c>
      <c r="G1189" s="1" t="s">
        <v>2099</v>
      </c>
      <c r="H1189" s="1"/>
      <c r="I1189" s="1" t="s">
        <v>1805</v>
      </c>
      <c r="L1189" t="s">
        <v>481</v>
      </c>
    </row>
    <row r="1190" spans="1:12" ht="28.8" hidden="1" x14ac:dyDescent="0.3">
      <c r="A1190">
        <v>1420</v>
      </c>
      <c r="B1190" t="s">
        <v>294</v>
      </c>
      <c r="C1190" t="s">
        <v>2100</v>
      </c>
      <c r="D1190">
        <v>296543</v>
      </c>
      <c r="E1190" s="1" t="s">
        <v>3672</v>
      </c>
      <c r="F1190" s="1" t="s">
        <v>5094</v>
      </c>
      <c r="G1190" s="1" t="s">
        <v>2101</v>
      </c>
      <c r="H1190" s="1"/>
      <c r="I1190" s="1" t="s">
        <v>1805</v>
      </c>
      <c r="L1190" t="s">
        <v>17</v>
      </c>
    </row>
    <row r="1191" spans="1:12" ht="28.8" hidden="1" x14ac:dyDescent="0.3">
      <c r="A1191">
        <v>25042</v>
      </c>
      <c r="B1191" t="s">
        <v>294</v>
      </c>
      <c r="C1191" t="s">
        <v>2102</v>
      </c>
      <c r="D1191">
        <v>334604</v>
      </c>
      <c r="E1191" s="1" t="s">
        <v>3673</v>
      </c>
      <c r="F1191" s="1" t="s">
        <v>5095</v>
      </c>
      <c r="G1191" s="1" t="s">
        <v>2103</v>
      </c>
      <c r="H1191" s="1"/>
      <c r="I1191" s="1" t="s">
        <v>1805</v>
      </c>
      <c r="L1191" t="s">
        <v>17</v>
      </c>
    </row>
    <row r="1192" spans="1:12" ht="28.8" hidden="1" x14ac:dyDescent="0.3">
      <c r="A1192">
        <v>1369</v>
      </c>
      <c r="B1192" t="s">
        <v>110</v>
      </c>
      <c r="C1192" t="s">
        <v>2104</v>
      </c>
      <c r="D1192">
        <v>296568</v>
      </c>
      <c r="E1192" s="1" t="s">
        <v>3674</v>
      </c>
      <c r="F1192" s="1" t="s">
        <v>5096</v>
      </c>
      <c r="G1192" s="1" t="s">
        <v>2105</v>
      </c>
      <c r="H1192" s="1"/>
      <c r="I1192" s="1" t="s">
        <v>1805</v>
      </c>
      <c r="L1192" t="s">
        <v>17</v>
      </c>
    </row>
    <row r="1193" spans="1:12" ht="28.8" hidden="1" x14ac:dyDescent="0.3">
      <c r="A1193">
        <v>374</v>
      </c>
      <c r="B1193" t="s">
        <v>65</v>
      </c>
      <c r="C1193" t="s">
        <v>240</v>
      </c>
      <c r="D1193">
        <v>293990</v>
      </c>
      <c r="E1193" s="1" t="s">
        <v>3675</v>
      </c>
      <c r="F1193" s="1" t="s">
        <v>5097</v>
      </c>
      <c r="G1193" s="1" t="s">
        <v>2106</v>
      </c>
      <c r="H1193" s="1"/>
      <c r="I1193" s="1" t="s">
        <v>1805</v>
      </c>
      <c r="L1193" t="s">
        <v>17</v>
      </c>
    </row>
    <row r="1194" spans="1:12" ht="28.8" hidden="1" x14ac:dyDescent="0.3">
      <c r="A1194">
        <v>620</v>
      </c>
      <c r="B1194" t="s">
        <v>65</v>
      </c>
      <c r="C1194" t="s">
        <v>1108</v>
      </c>
      <c r="D1194">
        <v>297241</v>
      </c>
      <c r="E1194" s="1" t="s">
        <v>3676</v>
      </c>
      <c r="F1194" s="1" t="s">
        <v>5098</v>
      </c>
      <c r="G1194" s="1" t="s">
        <v>2107</v>
      </c>
      <c r="H1194" s="1"/>
      <c r="I1194" s="1" t="s">
        <v>1805</v>
      </c>
      <c r="L1194" t="s">
        <v>17</v>
      </c>
    </row>
    <row r="1195" spans="1:12" ht="43.2" hidden="1" x14ac:dyDescent="0.3">
      <c r="A1195">
        <v>1311</v>
      </c>
      <c r="B1195" t="s">
        <v>65</v>
      </c>
      <c r="C1195" t="s">
        <v>2108</v>
      </c>
      <c r="D1195">
        <v>296419</v>
      </c>
      <c r="E1195" s="1" t="s">
        <v>3677</v>
      </c>
      <c r="F1195" s="1" t="s">
        <v>5099</v>
      </c>
      <c r="G1195" s="1" t="s">
        <v>2109</v>
      </c>
      <c r="H1195" s="1"/>
      <c r="I1195" s="1" t="s">
        <v>1805</v>
      </c>
      <c r="L1195" t="s">
        <v>17</v>
      </c>
    </row>
    <row r="1196" spans="1:12" ht="28.8" hidden="1" x14ac:dyDescent="0.3">
      <c r="A1196">
        <v>621</v>
      </c>
      <c r="B1196" t="s">
        <v>65</v>
      </c>
      <c r="C1196" t="s">
        <v>1108</v>
      </c>
      <c r="D1196">
        <v>297240</v>
      </c>
      <c r="E1196" s="1" t="s">
        <v>3678</v>
      </c>
      <c r="F1196" s="1" t="s">
        <v>5100</v>
      </c>
      <c r="G1196" s="1" t="s">
        <v>2110</v>
      </c>
      <c r="H1196" s="1"/>
      <c r="I1196" s="1" t="s">
        <v>1805</v>
      </c>
      <c r="L1196" t="s">
        <v>17</v>
      </c>
    </row>
    <row r="1197" spans="1:12" ht="28.8" hidden="1" x14ac:dyDescent="0.3">
      <c r="A1197">
        <v>1864</v>
      </c>
      <c r="B1197" t="s">
        <v>11</v>
      </c>
      <c r="C1197" t="s">
        <v>2111</v>
      </c>
      <c r="D1197">
        <v>294763</v>
      </c>
      <c r="E1197" s="1" t="s">
        <v>3679</v>
      </c>
      <c r="F1197" s="1" t="s">
        <v>5101</v>
      </c>
      <c r="G1197" s="1" t="s">
        <v>2112</v>
      </c>
      <c r="H1197" s="1"/>
      <c r="I1197" s="1" t="s">
        <v>1805</v>
      </c>
      <c r="L1197" t="s">
        <v>14</v>
      </c>
    </row>
    <row r="1198" spans="1:12" ht="28.8" x14ac:dyDescent="0.3">
      <c r="A1198">
        <v>14724</v>
      </c>
      <c r="B1198" t="s">
        <v>79</v>
      </c>
      <c r="C1198" t="s">
        <v>2113</v>
      </c>
      <c r="D1198">
        <v>293871</v>
      </c>
      <c r="E1198" s="1" t="s">
        <v>3680</v>
      </c>
      <c r="F1198" s="1" t="s">
        <v>5102</v>
      </c>
      <c r="G1198" s="1" t="s">
        <v>2114</v>
      </c>
      <c r="H1198" s="1"/>
      <c r="I1198" s="1" t="s">
        <v>1805</v>
      </c>
      <c r="L1198" t="s">
        <v>14</v>
      </c>
    </row>
    <row r="1199" spans="1:12" ht="43.2" hidden="1" x14ac:dyDescent="0.3">
      <c r="A1199">
        <v>929</v>
      </c>
      <c r="B1199" t="s">
        <v>329</v>
      </c>
      <c r="C1199" t="s">
        <v>2115</v>
      </c>
      <c r="D1199">
        <v>297297</v>
      </c>
      <c r="E1199" s="1" t="s">
        <v>3681</v>
      </c>
      <c r="F1199" s="1" t="s">
        <v>5103</v>
      </c>
      <c r="G1199" s="1" t="s">
        <v>2116</v>
      </c>
      <c r="H1199" s="1"/>
      <c r="I1199" s="1" t="s">
        <v>1805</v>
      </c>
      <c r="L1199" t="s">
        <v>35</v>
      </c>
    </row>
    <row r="1200" spans="1:12" ht="28.8" hidden="1" x14ac:dyDescent="0.3">
      <c r="A1200">
        <v>1499</v>
      </c>
      <c r="B1200" t="s">
        <v>159</v>
      </c>
      <c r="C1200" t="s">
        <v>2117</v>
      </c>
      <c r="D1200">
        <v>296472</v>
      </c>
      <c r="E1200" s="1" t="s">
        <v>3682</v>
      </c>
      <c r="F1200" s="1" t="s">
        <v>5104</v>
      </c>
      <c r="G1200" s="1" t="s">
        <v>2118</v>
      </c>
      <c r="H1200" s="1"/>
      <c r="I1200" s="1" t="s">
        <v>1805</v>
      </c>
      <c r="L1200" t="s">
        <v>17</v>
      </c>
    </row>
    <row r="1201" spans="1:12" ht="28.8" hidden="1" x14ac:dyDescent="0.3">
      <c r="A1201">
        <v>14932</v>
      </c>
      <c r="B1201" t="s">
        <v>571</v>
      </c>
      <c r="C1201" t="s">
        <v>572</v>
      </c>
      <c r="D1201">
        <v>294091</v>
      </c>
      <c r="E1201" s="1" t="s">
        <v>3683</v>
      </c>
      <c r="F1201" s="1" t="s">
        <v>5105</v>
      </c>
      <c r="G1201" s="1" t="s">
        <v>2119</v>
      </c>
      <c r="H1201" s="1"/>
      <c r="I1201" s="1" t="s">
        <v>1805</v>
      </c>
      <c r="L1201" t="s">
        <v>17</v>
      </c>
    </row>
    <row r="1202" spans="1:12" ht="43.2" hidden="1" x14ac:dyDescent="0.3">
      <c r="A1202">
        <v>2200</v>
      </c>
      <c r="B1202" t="s">
        <v>11</v>
      </c>
      <c r="C1202" t="s">
        <v>2120</v>
      </c>
      <c r="D1202">
        <v>295162</v>
      </c>
      <c r="E1202" s="1" t="s">
        <v>3684</v>
      </c>
      <c r="F1202" s="1" t="s">
        <v>5106</v>
      </c>
      <c r="G1202" s="1" t="s">
        <v>2121</v>
      </c>
      <c r="H1202" s="1"/>
      <c r="I1202" s="1" t="s">
        <v>1805</v>
      </c>
      <c r="L1202" t="s">
        <v>14</v>
      </c>
    </row>
    <row r="1203" spans="1:12" ht="43.2" hidden="1" x14ac:dyDescent="0.3">
      <c r="A1203">
        <v>1867</v>
      </c>
      <c r="B1203" t="s">
        <v>11</v>
      </c>
      <c r="C1203" t="s">
        <v>2122</v>
      </c>
      <c r="D1203">
        <v>294768</v>
      </c>
      <c r="E1203" s="1" t="s">
        <v>3685</v>
      </c>
      <c r="F1203" s="1" t="s">
        <v>5107</v>
      </c>
      <c r="G1203" s="1" t="s">
        <v>2123</v>
      </c>
      <c r="H1203" s="1"/>
      <c r="I1203" s="1" t="s">
        <v>1805</v>
      </c>
      <c r="L1203" t="s">
        <v>14</v>
      </c>
    </row>
    <row r="1204" spans="1:12" ht="43.2" hidden="1" x14ac:dyDescent="0.3">
      <c r="A1204">
        <v>14989</v>
      </c>
      <c r="B1204" t="s">
        <v>36</v>
      </c>
      <c r="C1204" t="s">
        <v>1267</v>
      </c>
      <c r="D1204">
        <v>296875</v>
      </c>
      <c r="E1204" s="1" t="s">
        <v>3686</v>
      </c>
      <c r="F1204" s="1" t="s">
        <v>5108</v>
      </c>
      <c r="G1204" s="1" t="s">
        <v>2124</v>
      </c>
      <c r="H1204" s="1"/>
      <c r="I1204" s="1" t="s">
        <v>1805</v>
      </c>
      <c r="L1204" t="s">
        <v>35</v>
      </c>
    </row>
    <row r="1205" spans="1:12" ht="43.2" hidden="1" x14ac:dyDescent="0.3">
      <c r="A1205">
        <v>29098</v>
      </c>
      <c r="B1205" t="s">
        <v>906</v>
      </c>
      <c r="C1205" t="s">
        <v>907</v>
      </c>
      <c r="D1205">
        <v>309595</v>
      </c>
      <c r="E1205" s="1" t="s">
        <v>3687</v>
      </c>
      <c r="F1205" s="1" t="s">
        <v>5109</v>
      </c>
      <c r="G1205" s="1" t="s">
        <v>2125</v>
      </c>
      <c r="H1205" s="1"/>
      <c r="I1205" s="1" t="s">
        <v>1805</v>
      </c>
      <c r="L1205" t="s">
        <v>35</v>
      </c>
    </row>
    <row r="1206" spans="1:12" ht="43.2" hidden="1" x14ac:dyDescent="0.3">
      <c r="A1206">
        <v>22426</v>
      </c>
      <c r="B1206" t="s">
        <v>159</v>
      </c>
      <c r="C1206" t="s">
        <v>1026</v>
      </c>
      <c r="D1206">
        <v>295959</v>
      </c>
      <c r="E1206" s="1" t="s">
        <v>3688</v>
      </c>
      <c r="F1206" s="1" t="s">
        <v>5110</v>
      </c>
      <c r="G1206" s="1" t="s">
        <v>2126</v>
      </c>
      <c r="H1206" s="1"/>
      <c r="I1206" s="1" t="s">
        <v>2127</v>
      </c>
      <c r="L1206" t="s">
        <v>17</v>
      </c>
    </row>
    <row r="1207" spans="1:12" ht="43.2" hidden="1" x14ac:dyDescent="0.3">
      <c r="A1207">
        <v>1568</v>
      </c>
      <c r="B1207" t="s">
        <v>906</v>
      </c>
      <c r="C1207" t="s">
        <v>2128</v>
      </c>
      <c r="D1207">
        <v>297380</v>
      </c>
      <c r="E1207" s="1" t="s">
        <v>3689</v>
      </c>
      <c r="F1207" s="1" t="s">
        <v>5111</v>
      </c>
      <c r="G1207" s="1" t="s">
        <v>2129</v>
      </c>
      <c r="H1207" s="1"/>
      <c r="I1207" s="1" t="s">
        <v>2127</v>
      </c>
      <c r="L1207" t="s">
        <v>35</v>
      </c>
    </row>
    <row r="1208" spans="1:12" ht="28.8" hidden="1" x14ac:dyDescent="0.3">
      <c r="A1208">
        <v>1204</v>
      </c>
      <c r="B1208" t="s">
        <v>802</v>
      </c>
      <c r="C1208" t="s">
        <v>803</v>
      </c>
      <c r="D1208">
        <v>297636</v>
      </c>
      <c r="E1208" s="1" t="s">
        <v>3690</v>
      </c>
      <c r="F1208" s="1" t="s">
        <v>5112</v>
      </c>
      <c r="G1208" s="1" t="s">
        <v>2130</v>
      </c>
      <c r="H1208" s="1"/>
      <c r="I1208" s="1" t="s">
        <v>2127</v>
      </c>
      <c r="L1208" t="s">
        <v>481</v>
      </c>
    </row>
    <row r="1209" spans="1:12" ht="43.2" hidden="1" x14ac:dyDescent="0.3">
      <c r="A1209">
        <v>23973</v>
      </c>
      <c r="B1209" t="s">
        <v>1123</v>
      </c>
      <c r="C1209" t="s">
        <v>2131</v>
      </c>
      <c r="D1209">
        <v>295559</v>
      </c>
      <c r="E1209" s="1" t="s">
        <v>3691</v>
      </c>
      <c r="F1209" s="1" t="s">
        <v>5113</v>
      </c>
      <c r="G1209" s="1" t="s">
        <v>2132</v>
      </c>
      <c r="H1209" s="1"/>
      <c r="I1209" s="1" t="s">
        <v>2127</v>
      </c>
      <c r="L1209" t="s">
        <v>35</v>
      </c>
    </row>
    <row r="1210" spans="1:12" ht="43.2" hidden="1" x14ac:dyDescent="0.3">
      <c r="A1210">
        <v>1486</v>
      </c>
      <c r="B1210" t="s">
        <v>1827</v>
      </c>
      <c r="C1210" t="s">
        <v>2133</v>
      </c>
      <c r="D1210">
        <v>296483</v>
      </c>
      <c r="E1210" s="1" t="s">
        <v>3692</v>
      </c>
      <c r="F1210" s="1" t="s">
        <v>5114</v>
      </c>
      <c r="G1210" s="1" t="s">
        <v>2134</v>
      </c>
      <c r="H1210" s="1"/>
      <c r="I1210" s="1" t="s">
        <v>2127</v>
      </c>
      <c r="L1210" t="s">
        <v>17</v>
      </c>
    </row>
    <row r="1211" spans="1:12" ht="43.2" hidden="1" x14ac:dyDescent="0.3">
      <c r="A1211">
        <v>25185</v>
      </c>
      <c r="B1211" t="s">
        <v>906</v>
      </c>
      <c r="C1211" t="s">
        <v>2135</v>
      </c>
      <c r="D1211">
        <v>893795</v>
      </c>
      <c r="E1211" s="1" t="s">
        <v>3693</v>
      </c>
      <c r="F1211" s="1" t="s">
        <v>5115</v>
      </c>
      <c r="G1211" s="1" t="s">
        <v>2136</v>
      </c>
      <c r="H1211" s="1"/>
      <c r="I1211" s="1" t="s">
        <v>2127</v>
      </c>
      <c r="L1211" t="s">
        <v>35</v>
      </c>
    </row>
    <row r="1212" spans="1:12" ht="43.2" hidden="1" x14ac:dyDescent="0.3">
      <c r="A1212">
        <v>22</v>
      </c>
      <c r="B1212" t="s">
        <v>58</v>
      </c>
      <c r="C1212" t="s">
        <v>59</v>
      </c>
      <c r="D1212">
        <v>294633</v>
      </c>
      <c r="E1212" s="1" t="s">
        <v>3694</v>
      </c>
      <c r="F1212" s="1" t="s">
        <v>5116</v>
      </c>
      <c r="G1212" s="1" t="s">
        <v>2137</v>
      </c>
      <c r="H1212" s="1"/>
      <c r="I1212" s="1" t="s">
        <v>2127</v>
      </c>
      <c r="L1212" t="s">
        <v>35</v>
      </c>
    </row>
    <row r="1213" spans="1:12" ht="43.2" hidden="1" x14ac:dyDescent="0.3">
      <c r="A1213">
        <v>782</v>
      </c>
      <c r="B1213" t="s">
        <v>655</v>
      </c>
      <c r="C1213" t="s">
        <v>2138</v>
      </c>
      <c r="D1213">
        <v>297647</v>
      </c>
      <c r="E1213" s="1" t="s">
        <v>3695</v>
      </c>
      <c r="F1213" s="1" t="s">
        <v>5117</v>
      </c>
      <c r="G1213" s="1" t="s">
        <v>2139</v>
      </c>
      <c r="H1213" s="1"/>
      <c r="I1213" s="1" t="s">
        <v>2127</v>
      </c>
      <c r="L1213" t="s">
        <v>35</v>
      </c>
    </row>
    <row r="1214" spans="1:12" ht="43.2" hidden="1" x14ac:dyDescent="0.3">
      <c r="A1214">
        <v>2534</v>
      </c>
      <c r="B1214" t="s">
        <v>1802</v>
      </c>
      <c r="C1214" t="s">
        <v>2140</v>
      </c>
      <c r="D1214">
        <v>293346</v>
      </c>
      <c r="E1214" s="1" t="s">
        <v>3696</v>
      </c>
      <c r="F1214" s="1" t="s">
        <v>5118</v>
      </c>
      <c r="G1214" s="1" t="s">
        <v>2141</v>
      </c>
      <c r="H1214" s="1"/>
      <c r="I1214" s="1" t="s">
        <v>2127</v>
      </c>
      <c r="L1214" t="s">
        <v>35</v>
      </c>
    </row>
    <row r="1215" spans="1:12" ht="28.8" hidden="1" x14ac:dyDescent="0.3">
      <c r="A1215">
        <v>23890</v>
      </c>
      <c r="B1215" t="s">
        <v>802</v>
      </c>
      <c r="C1215" t="s">
        <v>2142</v>
      </c>
      <c r="D1215">
        <v>295561</v>
      </c>
      <c r="E1215" s="1" t="s">
        <v>3697</v>
      </c>
      <c r="F1215" s="1" t="s">
        <v>5119</v>
      </c>
      <c r="G1215" s="1" t="s">
        <v>2143</v>
      </c>
      <c r="H1215" s="1"/>
      <c r="I1215" s="1" t="s">
        <v>2127</v>
      </c>
      <c r="L1215" t="s">
        <v>481</v>
      </c>
    </row>
    <row r="1216" spans="1:12" ht="57.6" hidden="1" x14ac:dyDescent="0.3">
      <c r="A1216">
        <v>2245</v>
      </c>
      <c r="B1216" t="s">
        <v>11</v>
      </c>
      <c r="C1216" t="s">
        <v>2144</v>
      </c>
      <c r="D1216">
        <v>295206</v>
      </c>
      <c r="E1216" s="1" t="s">
        <v>3698</v>
      </c>
      <c r="F1216" s="1" t="s">
        <v>5120</v>
      </c>
      <c r="G1216" s="1" t="s">
        <v>2145</v>
      </c>
      <c r="H1216" s="1"/>
      <c r="I1216" s="1" t="s">
        <v>2127</v>
      </c>
      <c r="L1216" t="s">
        <v>14</v>
      </c>
    </row>
    <row r="1217" spans="1:12" ht="57.6" hidden="1" x14ac:dyDescent="0.3">
      <c r="A1217">
        <v>28455</v>
      </c>
      <c r="B1217" t="s">
        <v>11</v>
      </c>
      <c r="C1217" t="s">
        <v>102</v>
      </c>
      <c r="D1217">
        <v>309640</v>
      </c>
      <c r="E1217" s="1" t="s">
        <v>3699</v>
      </c>
      <c r="F1217" s="1" t="s">
        <v>5121</v>
      </c>
      <c r="G1217" s="1" t="s">
        <v>2146</v>
      </c>
      <c r="H1217" s="1"/>
      <c r="I1217" s="1" t="s">
        <v>2127</v>
      </c>
      <c r="L1217" t="s">
        <v>14</v>
      </c>
    </row>
    <row r="1218" spans="1:12" ht="43.2" hidden="1" x14ac:dyDescent="0.3">
      <c r="A1218">
        <v>15221</v>
      </c>
      <c r="B1218" t="s">
        <v>142</v>
      </c>
      <c r="C1218" t="s">
        <v>1652</v>
      </c>
      <c r="D1218">
        <v>294407</v>
      </c>
      <c r="E1218" s="1" t="s">
        <v>3700</v>
      </c>
      <c r="F1218" s="1" t="s">
        <v>5122</v>
      </c>
      <c r="G1218" s="1" t="s">
        <v>2147</v>
      </c>
      <c r="H1218" s="1"/>
      <c r="I1218" s="1" t="s">
        <v>2127</v>
      </c>
      <c r="L1218" t="s">
        <v>145</v>
      </c>
    </row>
    <row r="1219" spans="1:12" ht="43.2" hidden="1" x14ac:dyDescent="0.3">
      <c r="A1219">
        <v>1788</v>
      </c>
      <c r="B1219" t="s">
        <v>11</v>
      </c>
      <c r="C1219" t="s">
        <v>2148</v>
      </c>
      <c r="D1219">
        <v>297388</v>
      </c>
      <c r="E1219" s="1" t="s">
        <v>3701</v>
      </c>
      <c r="F1219" s="1" t="s">
        <v>5123</v>
      </c>
      <c r="G1219" s="1" t="s">
        <v>2149</v>
      </c>
      <c r="H1219" s="1"/>
      <c r="I1219" s="1" t="s">
        <v>2127</v>
      </c>
      <c r="L1219" t="s">
        <v>14</v>
      </c>
    </row>
    <row r="1220" spans="1:12" ht="28.8" hidden="1" x14ac:dyDescent="0.3">
      <c r="A1220">
        <v>2021</v>
      </c>
      <c r="B1220" t="s">
        <v>36</v>
      </c>
      <c r="C1220" t="s">
        <v>37</v>
      </c>
      <c r="D1220">
        <v>294991</v>
      </c>
      <c r="E1220" s="1" t="s">
        <v>3702</v>
      </c>
      <c r="F1220" s="1" t="s">
        <v>5124</v>
      </c>
      <c r="G1220" s="1" t="s">
        <v>2150</v>
      </c>
      <c r="H1220" s="1"/>
      <c r="I1220" s="1" t="s">
        <v>2127</v>
      </c>
      <c r="L1220" t="s">
        <v>35</v>
      </c>
    </row>
    <row r="1221" spans="1:12" ht="43.2" hidden="1" x14ac:dyDescent="0.3">
      <c r="A1221">
        <v>1996</v>
      </c>
      <c r="B1221" t="s">
        <v>165</v>
      </c>
      <c r="C1221" t="s">
        <v>901</v>
      </c>
      <c r="D1221">
        <v>294966</v>
      </c>
      <c r="E1221" s="1" t="s">
        <v>3703</v>
      </c>
      <c r="F1221" s="1" t="s">
        <v>5125</v>
      </c>
      <c r="G1221" s="1" t="s">
        <v>2151</v>
      </c>
      <c r="H1221" s="1"/>
      <c r="I1221" s="1" t="s">
        <v>2127</v>
      </c>
      <c r="L1221" t="s">
        <v>35</v>
      </c>
    </row>
    <row r="1222" spans="1:12" ht="43.2" hidden="1" x14ac:dyDescent="0.3">
      <c r="A1222">
        <v>1791</v>
      </c>
      <c r="B1222" t="s">
        <v>11</v>
      </c>
      <c r="C1222" t="s">
        <v>2152</v>
      </c>
      <c r="D1222">
        <v>297399</v>
      </c>
      <c r="E1222" s="1" t="s">
        <v>3704</v>
      </c>
      <c r="F1222" s="1" t="s">
        <v>5126</v>
      </c>
      <c r="G1222" s="1" t="s">
        <v>2153</v>
      </c>
      <c r="H1222" s="1"/>
      <c r="I1222" s="1" t="s">
        <v>2127</v>
      </c>
      <c r="L1222" t="s">
        <v>14</v>
      </c>
    </row>
    <row r="1223" spans="1:12" ht="43.2" hidden="1" x14ac:dyDescent="0.3">
      <c r="A1223">
        <v>1583</v>
      </c>
      <c r="B1223" t="s">
        <v>906</v>
      </c>
      <c r="C1223" t="s">
        <v>2154</v>
      </c>
      <c r="D1223">
        <v>294676</v>
      </c>
      <c r="E1223" s="1" t="s">
        <v>3705</v>
      </c>
      <c r="F1223" s="1" t="s">
        <v>5127</v>
      </c>
      <c r="G1223" s="1" t="s">
        <v>2155</v>
      </c>
      <c r="H1223" s="1"/>
      <c r="I1223" s="1" t="s">
        <v>2127</v>
      </c>
      <c r="L1223" t="s">
        <v>35</v>
      </c>
    </row>
    <row r="1224" spans="1:12" ht="43.2" hidden="1" x14ac:dyDescent="0.3">
      <c r="A1224">
        <v>1566</v>
      </c>
      <c r="B1224" t="s">
        <v>906</v>
      </c>
      <c r="C1224" t="s">
        <v>2156</v>
      </c>
      <c r="D1224">
        <v>297371</v>
      </c>
      <c r="E1224" s="1" t="s">
        <v>3706</v>
      </c>
      <c r="F1224" s="1" t="s">
        <v>5128</v>
      </c>
      <c r="G1224" s="1" t="s">
        <v>2157</v>
      </c>
      <c r="H1224" s="1"/>
      <c r="I1224" s="1" t="s">
        <v>2127</v>
      </c>
      <c r="L1224" t="s">
        <v>35</v>
      </c>
    </row>
    <row r="1225" spans="1:12" ht="43.2" hidden="1" x14ac:dyDescent="0.3">
      <c r="A1225">
        <v>3</v>
      </c>
      <c r="B1225" t="s">
        <v>165</v>
      </c>
      <c r="C1225" t="s">
        <v>1253</v>
      </c>
      <c r="D1225">
        <v>294650</v>
      </c>
      <c r="E1225" s="1" t="s">
        <v>3707</v>
      </c>
      <c r="F1225" s="1" t="s">
        <v>5129</v>
      </c>
      <c r="G1225" s="1" t="s">
        <v>2158</v>
      </c>
      <c r="H1225" s="1"/>
      <c r="I1225" s="1" t="s">
        <v>2127</v>
      </c>
      <c r="L1225" t="s">
        <v>35</v>
      </c>
    </row>
    <row r="1226" spans="1:12" ht="43.2" hidden="1" x14ac:dyDescent="0.3">
      <c r="A1226">
        <v>1797</v>
      </c>
      <c r="B1226" t="s">
        <v>11</v>
      </c>
      <c r="C1226" t="s">
        <v>2159</v>
      </c>
      <c r="D1226">
        <v>297466</v>
      </c>
      <c r="E1226" s="1" t="s">
        <v>3708</v>
      </c>
      <c r="F1226" s="1" t="s">
        <v>5130</v>
      </c>
      <c r="G1226" s="1" t="s">
        <v>2160</v>
      </c>
      <c r="H1226" s="1"/>
      <c r="I1226" s="1" t="s">
        <v>2127</v>
      </c>
      <c r="L1226" t="s">
        <v>14</v>
      </c>
    </row>
    <row r="1227" spans="1:12" ht="28.8" hidden="1" x14ac:dyDescent="0.3">
      <c r="A1227">
        <v>217</v>
      </c>
      <c r="B1227" t="s">
        <v>165</v>
      </c>
      <c r="C1227" t="s">
        <v>2161</v>
      </c>
      <c r="D1227">
        <v>294370</v>
      </c>
      <c r="E1227" s="1" t="s">
        <v>3709</v>
      </c>
      <c r="F1227" s="1" t="s">
        <v>5131</v>
      </c>
      <c r="G1227" s="1" t="s">
        <v>2162</v>
      </c>
      <c r="H1227" s="1"/>
      <c r="I1227" s="1" t="s">
        <v>2127</v>
      </c>
      <c r="L1227" t="s">
        <v>35</v>
      </c>
    </row>
    <row r="1228" spans="1:12" ht="57.6" hidden="1" x14ac:dyDescent="0.3">
      <c r="A1228">
        <v>2559</v>
      </c>
      <c r="B1228" t="s">
        <v>441</v>
      </c>
      <c r="C1228" t="s">
        <v>442</v>
      </c>
      <c r="D1228">
        <v>293369</v>
      </c>
      <c r="E1228" s="1" t="s">
        <v>3710</v>
      </c>
      <c r="F1228" s="1" t="s">
        <v>5132</v>
      </c>
      <c r="G1228" s="1" t="s">
        <v>2163</v>
      </c>
      <c r="H1228" s="1"/>
      <c r="I1228" s="1" t="s">
        <v>2127</v>
      </c>
      <c r="L1228" t="s">
        <v>145</v>
      </c>
    </row>
    <row r="1229" spans="1:12" ht="28.8" hidden="1" x14ac:dyDescent="0.3">
      <c r="A1229">
        <v>1591</v>
      </c>
      <c r="B1229" t="s">
        <v>906</v>
      </c>
      <c r="C1229" t="s">
        <v>2164</v>
      </c>
      <c r="D1229">
        <v>294703</v>
      </c>
      <c r="E1229" s="1" t="s">
        <v>3711</v>
      </c>
      <c r="F1229" s="1" t="s">
        <v>5133</v>
      </c>
      <c r="G1229" s="1" t="s">
        <v>2165</v>
      </c>
      <c r="H1229" s="1"/>
      <c r="I1229" s="1" t="s">
        <v>2127</v>
      </c>
      <c r="L1229" t="s">
        <v>35</v>
      </c>
    </row>
    <row r="1230" spans="1:12" ht="28.8" hidden="1" x14ac:dyDescent="0.3">
      <c r="A1230">
        <v>23909</v>
      </c>
      <c r="B1230" t="s">
        <v>802</v>
      </c>
      <c r="C1230" t="s">
        <v>803</v>
      </c>
      <c r="D1230">
        <v>295539</v>
      </c>
      <c r="E1230" s="1" t="s">
        <v>3712</v>
      </c>
      <c r="F1230" s="1" t="s">
        <v>5134</v>
      </c>
      <c r="G1230" s="1" t="s">
        <v>2166</v>
      </c>
      <c r="H1230" s="1"/>
      <c r="I1230" s="1" t="s">
        <v>2127</v>
      </c>
      <c r="L1230" t="s">
        <v>481</v>
      </c>
    </row>
    <row r="1231" spans="1:12" ht="57.6" hidden="1" x14ac:dyDescent="0.3">
      <c r="A1231">
        <v>15123</v>
      </c>
      <c r="B1231" t="s">
        <v>1509</v>
      </c>
      <c r="C1231" t="s">
        <v>1787</v>
      </c>
      <c r="D1231">
        <v>294323</v>
      </c>
      <c r="E1231" s="1" t="s">
        <v>3713</v>
      </c>
      <c r="F1231" s="1" t="s">
        <v>5135</v>
      </c>
      <c r="G1231" s="1" t="s">
        <v>2167</v>
      </c>
      <c r="H1231" s="1"/>
      <c r="I1231" s="1" t="s">
        <v>2127</v>
      </c>
      <c r="L1231" t="s">
        <v>35</v>
      </c>
    </row>
    <row r="1232" spans="1:12" ht="28.8" hidden="1" x14ac:dyDescent="0.3">
      <c r="A1232">
        <v>1208</v>
      </c>
      <c r="B1232" t="s">
        <v>802</v>
      </c>
      <c r="C1232" t="s">
        <v>2168</v>
      </c>
      <c r="D1232">
        <v>297623</v>
      </c>
      <c r="E1232" s="1" t="s">
        <v>3714</v>
      </c>
      <c r="F1232" s="1" t="s">
        <v>5136</v>
      </c>
      <c r="G1232" s="1" t="s">
        <v>2169</v>
      </c>
      <c r="H1232" s="1"/>
      <c r="I1232" s="1" t="s">
        <v>2127</v>
      </c>
      <c r="L1232" t="s">
        <v>481</v>
      </c>
    </row>
    <row r="1233" spans="1:12" ht="43.2" hidden="1" x14ac:dyDescent="0.3">
      <c r="A1233">
        <v>2040</v>
      </c>
      <c r="B1233" t="s">
        <v>36</v>
      </c>
      <c r="C1233" t="s">
        <v>283</v>
      </c>
      <c r="D1233">
        <v>295010</v>
      </c>
      <c r="E1233" s="1" t="s">
        <v>3715</v>
      </c>
      <c r="F1233" s="1" t="s">
        <v>5137</v>
      </c>
      <c r="G1233" s="1" t="s">
        <v>2170</v>
      </c>
      <c r="H1233" s="1"/>
      <c r="I1233" s="1" t="s">
        <v>2127</v>
      </c>
      <c r="L1233" t="s">
        <v>35</v>
      </c>
    </row>
    <row r="1234" spans="1:12" ht="28.8" hidden="1" x14ac:dyDescent="0.3">
      <c r="A1234">
        <v>1059</v>
      </c>
      <c r="B1234" t="s">
        <v>72</v>
      </c>
      <c r="C1234" t="s">
        <v>73</v>
      </c>
      <c r="D1234">
        <v>296432</v>
      </c>
      <c r="E1234" s="1" t="s">
        <v>3716</v>
      </c>
      <c r="F1234" s="1" t="s">
        <v>5138</v>
      </c>
      <c r="G1234" s="1" t="s">
        <v>2171</v>
      </c>
      <c r="H1234" s="1"/>
      <c r="I1234" s="1" t="s">
        <v>2127</v>
      </c>
      <c r="L1234" t="s">
        <v>35</v>
      </c>
    </row>
    <row r="1235" spans="1:12" ht="43.2" hidden="1" x14ac:dyDescent="0.3">
      <c r="A1235">
        <v>2294</v>
      </c>
      <c r="B1235" t="s">
        <v>11</v>
      </c>
      <c r="C1235" t="s">
        <v>2172</v>
      </c>
      <c r="D1235">
        <v>295254</v>
      </c>
      <c r="E1235" s="1" t="s">
        <v>3717</v>
      </c>
      <c r="F1235" s="1" t="s">
        <v>5139</v>
      </c>
      <c r="G1235" s="1" t="s">
        <v>2173</v>
      </c>
      <c r="H1235" s="1"/>
      <c r="I1235" s="1" t="s">
        <v>2127</v>
      </c>
      <c r="L1235" t="s">
        <v>14</v>
      </c>
    </row>
    <row r="1236" spans="1:12" ht="43.2" hidden="1" x14ac:dyDescent="0.3">
      <c r="A1236">
        <v>2287</v>
      </c>
      <c r="B1236" t="s">
        <v>11</v>
      </c>
      <c r="C1236" t="s">
        <v>2174</v>
      </c>
      <c r="D1236">
        <v>295247</v>
      </c>
      <c r="E1236" s="1" t="s">
        <v>3718</v>
      </c>
      <c r="F1236" s="1" t="s">
        <v>5140</v>
      </c>
      <c r="G1236" s="1" t="s">
        <v>2175</v>
      </c>
      <c r="H1236" s="1"/>
      <c r="I1236" s="1" t="s">
        <v>2127</v>
      </c>
      <c r="L1236" t="s">
        <v>14</v>
      </c>
    </row>
    <row r="1237" spans="1:12" ht="28.8" hidden="1" x14ac:dyDescent="0.3">
      <c r="A1237">
        <v>1805</v>
      </c>
      <c r="B1237" t="s">
        <v>11</v>
      </c>
      <c r="C1237" t="s">
        <v>2176</v>
      </c>
      <c r="D1237">
        <v>297439</v>
      </c>
      <c r="E1237" s="1" t="s">
        <v>3719</v>
      </c>
      <c r="F1237" s="1" t="s">
        <v>5141</v>
      </c>
      <c r="G1237" s="1" t="s">
        <v>2177</v>
      </c>
      <c r="H1237" s="1"/>
      <c r="I1237" s="1" t="s">
        <v>2127</v>
      </c>
      <c r="L1237" t="s">
        <v>14</v>
      </c>
    </row>
    <row r="1238" spans="1:12" ht="43.2" hidden="1" x14ac:dyDescent="0.3">
      <c r="A1238">
        <v>2198</v>
      </c>
      <c r="B1238" t="s">
        <v>655</v>
      </c>
      <c r="C1238" t="s">
        <v>656</v>
      </c>
      <c r="D1238">
        <v>295160</v>
      </c>
      <c r="E1238" s="1" t="s">
        <v>3720</v>
      </c>
      <c r="F1238" s="1" t="s">
        <v>5142</v>
      </c>
      <c r="G1238" s="1" t="s">
        <v>2178</v>
      </c>
      <c r="H1238" s="1"/>
      <c r="I1238" s="1" t="s">
        <v>2127</v>
      </c>
      <c r="L1238" t="s">
        <v>35</v>
      </c>
    </row>
    <row r="1239" spans="1:12" ht="43.2" hidden="1" x14ac:dyDescent="0.3">
      <c r="A1239">
        <v>1505</v>
      </c>
      <c r="B1239" t="s">
        <v>159</v>
      </c>
      <c r="C1239" t="s">
        <v>2179</v>
      </c>
      <c r="D1239">
        <v>296466</v>
      </c>
      <c r="E1239" s="1" t="s">
        <v>3721</v>
      </c>
      <c r="F1239" s="1" t="s">
        <v>5143</v>
      </c>
      <c r="G1239" s="1" t="s">
        <v>2180</v>
      </c>
      <c r="H1239" s="1"/>
      <c r="I1239" s="1" t="s">
        <v>2127</v>
      </c>
      <c r="L1239" t="s">
        <v>17</v>
      </c>
    </row>
    <row r="1240" spans="1:12" ht="43.2" hidden="1" x14ac:dyDescent="0.3">
      <c r="A1240">
        <v>1597</v>
      </c>
      <c r="B1240" t="s">
        <v>906</v>
      </c>
      <c r="C1240" t="s">
        <v>907</v>
      </c>
      <c r="D1240">
        <v>294717</v>
      </c>
      <c r="E1240" s="1" t="s">
        <v>3722</v>
      </c>
      <c r="F1240" s="1" t="s">
        <v>5144</v>
      </c>
      <c r="G1240" s="1" t="s">
        <v>2181</v>
      </c>
      <c r="H1240" s="1"/>
      <c r="I1240" s="1" t="s">
        <v>2127</v>
      </c>
      <c r="L1240" t="s">
        <v>35</v>
      </c>
    </row>
    <row r="1241" spans="1:12" ht="43.2" hidden="1" x14ac:dyDescent="0.3">
      <c r="A1241">
        <v>1600</v>
      </c>
      <c r="B1241" t="s">
        <v>906</v>
      </c>
      <c r="C1241" t="s">
        <v>2154</v>
      </c>
      <c r="D1241">
        <v>296386</v>
      </c>
      <c r="E1241" s="1" t="s">
        <v>3723</v>
      </c>
      <c r="F1241" s="1" t="s">
        <v>5145</v>
      </c>
      <c r="G1241" s="1" t="s">
        <v>2182</v>
      </c>
      <c r="H1241" s="1"/>
      <c r="I1241" s="1" t="s">
        <v>2127</v>
      </c>
      <c r="L1241" t="s">
        <v>35</v>
      </c>
    </row>
    <row r="1242" spans="1:12" ht="43.2" hidden="1" x14ac:dyDescent="0.3">
      <c r="A1242">
        <v>22907</v>
      </c>
      <c r="B1242" t="s">
        <v>329</v>
      </c>
      <c r="C1242" t="s">
        <v>363</v>
      </c>
      <c r="D1242">
        <v>295743</v>
      </c>
      <c r="E1242" s="1" t="s">
        <v>3724</v>
      </c>
      <c r="F1242" s="1" t="s">
        <v>5146</v>
      </c>
      <c r="G1242" s="1" t="s">
        <v>2183</v>
      </c>
      <c r="H1242" s="1"/>
      <c r="I1242" s="1" t="s">
        <v>2127</v>
      </c>
      <c r="L1242" t="s">
        <v>35</v>
      </c>
    </row>
    <row r="1243" spans="1:12" ht="28.8" hidden="1" x14ac:dyDescent="0.3">
      <c r="A1243">
        <v>1015</v>
      </c>
      <c r="B1243" t="s">
        <v>58</v>
      </c>
      <c r="C1243" t="s">
        <v>146</v>
      </c>
      <c r="D1243">
        <v>297334</v>
      </c>
      <c r="E1243" s="1" t="s">
        <v>3725</v>
      </c>
      <c r="F1243" s="1" t="s">
        <v>5147</v>
      </c>
      <c r="G1243" s="1" t="s">
        <v>2184</v>
      </c>
      <c r="H1243" s="1"/>
      <c r="I1243" s="1" t="s">
        <v>2127</v>
      </c>
      <c r="L1243" t="s">
        <v>35</v>
      </c>
    </row>
    <row r="1244" spans="1:12" ht="57.6" hidden="1" x14ac:dyDescent="0.3">
      <c r="A1244">
        <v>1933</v>
      </c>
      <c r="B1244" t="s">
        <v>451</v>
      </c>
      <c r="C1244" t="s">
        <v>452</v>
      </c>
      <c r="D1244">
        <v>294904</v>
      </c>
      <c r="E1244" s="1" t="s">
        <v>3726</v>
      </c>
      <c r="F1244" s="1" t="s">
        <v>5148</v>
      </c>
      <c r="G1244" s="1" t="s">
        <v>2185</v>
      </c>
      <c r="H1244" s="1"/>
      <c r="I1244" s="1" t="s">
        <v>2127</v>
      </c>
      <c r="L1244" t="s">
        <v>35</v>
      </c>
    </row>
    <row r="1245" spans="1:12" ht="28.8" hidden="1" x14ac:dyDescent="0.3">
      <c r="A1245">
        <v>1016</v>
      </c>
      <c r="B1245" t="s">
        <v>58</v>
      </c>
      <c r="C1245" t="s">
        <v>2186</v>
      </c>
      <c r="D1245">
        <v>297333</v>
      </c>
      <c r="E1245" s="1" t="s">
        <v>3727</v>
      </c>
      <c r="F1245" s="1" t="s">
        <v>5149</v>
      </c>
      <c r="G1245" s="1" t="s">
        <v>2187</v>
      </c>
      <c r="H1245" s="1"/>
      <c r="I1245" s="1" t="s">
        <v>2127</v>
      </c>
      <c r="L1245" t="s">
        <v>35</v>
      </c>
    </row>
    <row r="1246" spans="1:12" ht="28.8" hidden="1" x14ac:dyDescent="0.3">
      <c r="A1246">
        <v>1492</v>
      </c>
      <c r="B1246" t="s">
        <v>1827</v>
      </c>
      <c r="C1246" t="s">
        <v>2188</v>
      </c>
      <c r="D1246">
        <v>296477</v>
      </c>
      <c r="E1246" s="1" t="s">
        <v>3728</v>
      </c>
      <c r="F1246" s="1" t="s">
        <v>5150</v>
      </c>
      <c r="G1246" s="1" t="s">
        <v>2189</v>
      </c>
      <c r="H1246" s="1"/>
      <c r="I1246" s="1" t="s">
        <v>2127</v>
      </c>
      <c r="L1246" t="s">
        <v>17</v>
      </c>
    </row>
    <row r="1247" spans="1:12" ht="57.6" hidden="1" x14ac:dyDescent="0.3">
      <c r="A1247">
        <v>23645</v>
      </c>
      <c r="B1247" t="s">
        <v>159</v>
      </c>
      <c r="C1247" t="s">
        <v>160</v>
      </c>
      <c r="D1247">
        <v>295687</v>
      </c>
      <c r="E1247" s="1" t="s">
        <v>3729</v>
      </c>
      <c r="F1247" s="1" t="s">
        <v>5151</v>
      </c>
      <c r="G1247" s="1" t="s">
        <v>2190</v>
      </c>
      <c r="H1247" s="1"/>
      <c r="I1247" s="1" t="s">
        <v>2127</v>
      </c>
      <c r="L1247" t="s">
        <v>17</v>
      </c>
    </row>
    <row r="1248" spans="1:12" ht="28.8" hidden="1" x14ac:dyDescent="0.3">
      <c r="A1248">
        <v>15042</v>
      </c>
      <c r="B1248" t="s">
        <v>2191</v>
      </c>
      <c r="C1248" t="s">
        <v>2192</v>
      </c>
      <c r="D1248">
        <v>294203</v>
      </c>
      <c r="E1248" s="1" t="s">
        <v>3730</v>
      </c>
      <c r="F1248" s="1" t="s">
        <v>5152</v>
      </c>
      <c r="G1248" s="1" t="s">
        <v>2193</v>
      </c>
      <c r="H1248" s="1"/>
      <c r="I1248" s="1" t="s">
        <v>2127</v>
      </c>
      <c r="L1248" t="s">
        <v>481</v>
      </c>
    </row>
    <row r="1249" spans="1:12" ht="43.2" hidden="1" x14ac:dyDescent="0.3">
      <c r="A1249">
        <v>1206</v>
      </c>
      <c r="B1249" t="s">
        <v>802</v>
      </c>
      <c r="C1249" t="s">
        <v>2194</v>
      </c>
      <c r="D1249">
        <v>297627</v>
      </c>
      <c r="E1249" s="1" t="s">
        <v>3731</v>
      </c>
      <c r="F1249" s="1" t="s">
        <v>5153</v>
      </c>
      <c r="G1249" s="1" t="s">
        <v>2195</v>
      </c>
      <c r="H1249" s="1"/>
      <c r="I1249" s="1" t="s">
        <v>2127</v>
      </c>
      <c r="L1249" t="s">
        <v>481</v>
      </c>
    </row>
    <row r="1250" spans="1:12" ht="43.2" hidden="1" x14ac:dyDescent="0.3">
      <c r="A1250">
        <v>28867</v>
      </c>
      <c r="B1250" t="s">
        <v>906</v>
      </c>
      <c r="C1250" t="s">
        <v>907</v>
      </c>
      <c r="D1250">
        <v>921377</v>
      </c>
      <c r="E1250" s="1" t="s">
        <v>3732</v>
      </c>
      <c r="F1250" s="1" t="s">
        <v>5154</v>
      </c>
      <c r="G1250" s="1" t="s">
        <v>2196</v>
      </c>
      <c r="H1250" s="1"/>
      <c r="I1250" s="1" t="s">
        <v>2127</v>
      </c>
      <c r="L1250" t="s">
        <v>35</v>
      </c>
    </row>
    <row r="1251" spans="1:12" ht="43.2" hidden="1" x14ac:dyDescent="0.3">
      <c r="A1251">
        <v>1951</v>
      </c>
      <c r="B1251" t="s">
        <v>58</v>
      </c>
      <c r="C1251" t="s">
        <v>59</v>
      </c>
      <c r="D1251">
        <v>294921</v>
      </c>
      <c r="E1251" s="1" t="s">
        <v>3733</v>
      </c>
      <c r="F1251" s="1" t="s">
        <v>5155</v>
      </c>
      <c r="G1251" s="1" t="s">
        <v>2197</v>
      </c>
      <c r="H1251" s="1"/>
      <c r="I1251" s="1" t="s">
        <v>2127</v>
      </c>
      <c r="L1251" t="s">
        <v>35</v>
      </c>
    </row>
    <row r="1252" spans="1:12" ht="28.8" hidden="1" x14ac:dyDescent="0.3">
      <c r="A1252">
        <v>813</v>
      </c>
      <c r="B1252" t="s">
        <v>11</v>
      </c>
      <c r="C1252" t="s">
        <v>20</v>
      </c>
      <c r="D1252">
        <v>297587</v>
      </c>
      <c r="E1252" s="1" t="s">
        <v>3734</v>
      </c>
      <c r="F1252" s="1" t="s">
        <v>5156</v>
      </c>
      <c r="G1252" s="1" t="s">
        <v>2198</v>
      </c>
      <c r="H1252" s="1"/>
      <c r="I1252" s="1" t="s">
        <v>2127</v>
      </c>
      <c r="L1252" t="s">
        <v>14</v>
      </c>
    </row>
    <row r="1253" spans="1:12" ht="43.2" hidden="1" x14ac:dyDescent="0.3">
      <c r="A1253">
        <v>30297</v>
      </c>
      <c r="B1253" t="s">
        <v>159</v>
      </c>
      <c r="C1253" t="s">
        <v>160</v>
      </c>
      <c r="D1253">
        <v>371288</v>
      </c>
      <c r="E1253" s="1" t="s">
        <v>3735</v>
      </c>
      <c r="F1253" s="1" t="s">
        <v>5157</v>
      </c>
      <c r="G1253" s="1" t="s">
        <v>2199</v>
      </c>
      <c r="H1253" s="1"/>
      <c r="I1253" s="1" t="s">
        <v>2127</v>
      </c>
      <c r="L1253" t="s">
        <v>17</v>
      </c>
    </row>
    <row r="1254" spans="1:12" ht="57.6" hidden="1" x14ac:dyDescent="0.3">
      <c r="A1254">
        <v>23114</v>
      </c>
      <c r="B1254" t="s">
        <v>159</v>
      </c>
      <c r="C1254" t="s">
        <v>160</v>
      </c>
      <c r="D1254">
        <v>295454</v>
      </c>
      <c r="E1254" s="1" t="s">
        <v>3736</v>
      </c>
      <c r="F1254" s="1" t="s">
        <v>5158</v>
      </c>
      <c r="G1254" s="1" t="s">
        <v>2200</v>
      </c>
      <c r="H1254" s="1"/>
      <c r="I1254" s="1" t="s">
        <v>2127</v>
      </c>
      <c r="L1254" t="s">
        <v>17</v>
      </c>
    </row>
    <row r="1255" spans="1:12" ht="28.8" hidden="1" x14ac:dyDescent="0.3">
      <c r="A1255">
        <v>1991</v>
      </c>
      <c r="B1255" t="s">
        <v>165</v>
      </c>
      <c r="C1255" t="s">
        <v>2201</v>
      </c>
      <c r="D1255">
        <v>294961</v>
      </c>
      <c r="E1255" s="1" t="s">
        <v>3737</v>
      </c>
      <c r="F1255" s="1" t="s">
        <v>5159</v>
      </c>
      <c r="G1255" s="1" t="s">
        <v>2202</v>
      </c>
      <c r="H1255" s="1"/>
      <c r="I1255" s="1" t="s">
        <v>2127</v>
      </c>
      <c r="L1255" t="s">
        <v>35</v>
      </c>
    </row>
    <row r="1256" spans="1:12" ht="43.2" hidden="1" x14ac:dyDescent="0.3">
      <c r="A1256">
        <v>19739</v>
      </c>
      <c r="B1256" t="s">
        <v>159</v>
      </c>
      <c r="C1256" t="s">
        <v>160</v>
      </c>
      <c r="D1256">
        <v>296061</v>
      </c>
      <c r="E1256" s="1" t="s">
        <v>3738</v>
      </c>
      <c r="F1256" s="1" t="s">
        <v>5160</v>
      </c>
      <c r="G1256" s="1" t="s">
        <v>2203</v>
      </c>
      <c r="H1256" s="1"/>
      <c r="I1256" s="1" t="s">
        <v>2127</v>
      </c>
      <c r="L1256" t="s">
        <v>17</v>
      </c>
    </row>
    <row r="1257" spans="1:12" ht="43.2" hidden="1" x14ac:dyDescent="0.3">
      <c r="A1257">
        <v>15193</v>
      </c>
      <c r="B1257" t="s">
        <v>165</v>
      </c>
      <c r="C1257" t="s">
        <v>747</v>
      </c>
      <c r="D1257">
        <v>294378</v>
      </c>
      <c r="E1257" s="1" t="s">
        <v>3739</v>
      </c>
      <c r="F1257" s="1" t="s">
        <v>5161</v>
      </c>
      <c r="G1257" s="1" t="s">
        <v>2204</v>
      </c>
      <c r="H1257" s="1"/>
      <c r="I1257" s="1" t="s">
        <v>2127</v>
      </c>
      <c r="L1257" t="s">
        <v>35</v>
      </c>
    </row>
    <row r="1258" spans="1:12" ht="57.6" hidden="1" x14ac:dyDescent="0.3">
      <c r="A1258">
        <v>14939</v>
      </c>
      <c r="B1258" t="s">
        <v>1036</v>
      </c>
      <c r="C1258" t="s">
        <v>1269</v>
      </c>
      <c r="D1258">
        <v>294097</v>
      </c>
      <c r="E1258" s="1" t="s">
        <v>3740</v>
      </c>
      <c r="F1258" s="1" t="s">
        <v>5162</v>
      </c>
      <c r="G1258" s="1" t="s">
        <v>2205</v>
      </c>
      <c r="H1258" s="1"/>
      <c r="I1258" s="1" t="s">
        <v>2127</v>
      </c>
      <c r="L1258" t="s">
        <v>17</v>
      </c>
    </row>
    <row r="1259" spans="1:12" ht="43.2" hidden="1" x14ac:dyDescent="0.3">
      <c r="A1259">
        <v>1819</v>
      </c>
      <c r="B1259" t="s">
        <v>11</v>
      </c>
      <c r="C1259" t="s">
        <v>2206</v>
      </c>
      <c r="D1259">
        <v>294655</v>
      </c>
      <c r="E1259" s="1" t="s">
        <v>3741</v>
      </c>
      <c r="F1259" s="1" t="s">
        <v>5163</v>
      </c>
      <c r="G1259" s="1" t="s">
        <v>2207</v>
      </c>
      <c r="H1259" s="1"/>
      <c r="I1259" s="1" t="s">
        <v>2127</v>
      </c>
      <c r="L1259" t="s">
        <v>14</v>
      </c>
    </row>
    <row r="1260" spans="1:12" ht="43.2" hidden="1" x14ac:dyDescent="0.3">
      <c r="A1260">
        <v>461</v>
      </c>
      <c r="B1260" t="s">
        <v>11</v>
      </c>
      <c r="C1260" t="s">
        <v>2208</v>
      </c>
      <c r="D1260">
        <v>294751</v>
      </c>
      <c r="E1260" s="1" t="s">
        <v>3742</v>
      </c>
      <c r="F1260" s="1" t="s">
        <v>5164</v>
      </c>
      <c r="G1260" s="1" t="s">
        <v>2209</v>
      </c>
      <c r="H1260" s="1"/>
      <c r="I1260" s="1" t="s">
        <v>2127</v>
      </c>
      <c r="L1260" t="s">
        <v>14</v>
      </c>
    </row>
    <row r="1261" spans="1:12" ht="28.8" hidden="1" x14ac:dyDescent="0.3">
      <c r="A1261">
        <v>22926</v>
      </c>
      <c r="B1261" t="s">
        <v>329</v>
      </c>
      <c r="C1261" t="s">
        <v>1453</v>
      </c>
      <c r="D1261">
        <v>295730</v>
      </c>
      <c r="E1261" s="1" t="s">
        <v>3743</v>
      </c>
      <c r="F1261" s="1" t="s">
        <v>5165</v>
      </c>
      <c r="G1261" s="1" t="s">
        <v>2210</v>
      </c>
      <c r="H1261" s="1"/>
      <c r="I1261" s="1" t="s">
        <v>2127</v>
      </c>
      <c r="L1261" t="s">
        <v>35</v>
      </c>
    </row>
    <row r="1262" spans="1:12" ht="43.2" hidden="1" x14ac:dyDescent="0.3">
      <c r="A1262">
        <v>921</v>
      </c>
      <c r="B1262" t="s">
        <v>329</v>
      </c>
      <c r="C1262" t="s">
        <v>2211</v>
      </c>
      <c r="D1262">
        <v>297305</v>
      </c>
      <c r="E1262" s="1" t="s">
        <v>3744</v>
      </c>
      <c r="F1262" s="1" t="s">
        <v>5166</v>
      </c>
      <c r="G1262" s="1" t="s">
        <v>2212</v>
      </c>
      <c r="H1262" s="1"/>
      <c r="I1262" s="1" t="s">
        <v>2127</v>
      </c>
      <c r="L1262" t="s">
        <v>35</v>
      </c>
    </row>
    <row r="1263" spans="1:12" ht="57.6" hidden="1" x14ac:dyDescent="0.3">
      <c r="A1263">
        <v>2566</v>
      </c>
      <c r="B1263" t="s">
        <v>1527</v>
      </c>
      <c r="C1263" t="s">
        <v>261</v>
      </c>
      <c r="D1263">
        <v>293376</v>
      </c>
      <c r="E1263" s="1" t="s">
        <v>3745</v>
      </c>
      <c r="F1263" s="1" t="s">
        <v>5167</v>
      </c>
      <c r="G1263" s="1" t="s">
        <v>2213</v>
      </c>
      <c r="H1263" s="1"/>
      <c r="I1263" s="1" t="s">
        <v>2127</v>
      </c>
      <c r="L1263" t="s">
        <v>145</v>
      </c>
    </row>
    <row r="1264" spans="1:12" ht="57.6" hidden="1" x14ac:dyDescent="0.3">
      <c r="A1264">
        <v>2568</v>
      </c>
      <c r="B1264" t="s">
        <v>248</v>
      </c>
      <c r="C1264" t="s">
        <v>423</v>
      </c>
      <c r="D1264">
        <v>293378</v>
      </c>
      <c r="E1264" s="1" t="s">
        <v>3746</v>
      </c>
      <c r="F1264" s="1" t="s">
        <v>5168</v>
      </c>
      <c r="G1264" s="1" t="s">
        <v>2214</v>
      </c>
      <c r="H1264" s="1"/>
      <c r="I1264" s="1" t="s">
        <v>2127</v>
      </c>
      <c r="L1264" t="s">
        <v>145</v>
      </c>
    </row>
    <row r="1265" spans="1:12" ht="43.2" hidden="1" x14ac:dyDescent="0.3">
      <c r="A1265">
        <v>2570</v>
      </c>
      <c r="B1265" t="s">
        <v>248</v>
      </c>
      <c r="C1265" t="s">
        <v>1675</v>
      </c>
      <c r="D1265">
        <v>293380</v>
      </c>
      <c r="E1265" s="1" t="s">
        <v>3747</v>
      </c>
      <c r="F1265" s="1" t="s">
        <v>5169</v>
      </c>
      <c r="G1265" s="1" t="s">
        <v>2215</v>
      </c>
      <c r="H1265" s="1"/>
      <c r="I1265" s="1" t="s">
        <v>2127</v>
      </c>
      <c r="L1265" t="s">
        <v>145</v>
      </c>
    </row>
    <row r="1266" spans="1:12" ht="43.2" hidden="1" x14ac:dyDescent="0.3">
      <c r="A1266">
        <v>2571</v>
      </c>
      <c r="B1266" t="s">
        <v>248</v>
      </c>
      <c r="C1266" t="s">
        <v>1442</v>
      </c>
      <c r="D1266">
        <v>293381</v>
      </c>
      <c r="E1266" s="1" t="s">
        <v>3748</v>
      </c>
      <c r="F1266" s="1" t="s">
        <v>5170</v>
      </c>
      <c r="G1266" s="1" t="s">
        <v>2216</v>
      </c>
      <c r="H1266" s="1"/>
      <c r="I1266" s="1" t="s">
        <v>2127</v>
      </c>
      <c r="L1266" t="s">
        <v>145</v>
      </c>
    </row>
    <row r="1267" spans="1:12" ht="43.2" hidden="1" x14ac:dyDescent="0.3">
      <c r="A1267">
        <v>1826</v>
      </c>
      <c r="B1267" t="s">
        <v>11</v>
      </c>
      <c r="C1267" t="s">
        <v>2217</v>
      </c>
      <c r="D1267">
        <v>294680</v>
      </c>
      <c r="E1267" s="1" t="s">
        <v>3749</v>
      </c>
      <c r="F1267" s="1" t="s">
        <v>5171</v>
      </c>
      <c r="G1267" s="1" t="s">
        <v>2218</v>
      </c>
      <c r="H1267" s="1"/>
      <c r="I1267" s="1" t="s">
        <v>2127</v>
      </c>
      <c r="L1267" t="s">
        <v>14</v>
      </c>
    </row>
    <row r="1268" spans="1:12" ht="43.2" hidden="1" x14ac:dyDescent="0.3">
      <c r="A1268">
        <v>1089</v>
      </c>
      <c r="B1268" t="s">
        <v>72</v>
      </c>
      <c r="C1268" t="s">
        <v>1174</v>
      </c>
      <c r="D1268">
        <v>296721</v>
      </c>
      <c r="E1268" s="1" t="s">
        <v>3750</v>
      </c>
      <c r="F1268" s="1" t="s">
        <v>5172</v>
      </c>
      <c r="G1268" s="1" t="s">
        <v>2219</v>
      </c>
      <c r="H1268" s="1"/>
      <c r="I1268" s="1" t="s">
        <v>2127</v>
      </c>
      <c r="L1268" t="s">
        <v>35</v>
      </c>
    </row>
    <row r="1269" spans="1:12" ht="43.2" hidden="1" x14ac:dyDescent="0.3">
      <c r="A1269">
        <v>1962</v>
      </c>
      <c r="B1269" t="s">
        <v>58</v>
      </c>
      <c r="C1269" t="s">
        <v>59</v>
      </c>
      <c r="D1269">
        <v>294932</v>
      </c>
      <c r="E1269" s="1" t="s">
        <v>3751</v>
      </c>
      <c r="F1269" s="1" t="s">
        <v>5173</v>
      </c>
      <c r="G1269" s="1" t="s">
        <v>2220</v>
      </c>
      <c r="H1269" s="1"/>
      <c r="I1269" s="1" t="s">
        <v>2127</v>
      </c>
      <c r="L1269" t="s">
        <v>35</v>
      </c>
    </row>
    <row r="1270" spans="1:12" ht="57.6" hidden="1" x14ac:dyDescent="0.3">
      <c r="A1270">
        <v>14940</v>
      </c>
      <c r="B1270" t="s">
        <v>159</v>
      </c>
      <c r="C1270" t="s">
        <v>160</v>
      </c>
      <c r="D1270">
        <v>294099</v>
      </c>
      <c r="E1270" s="1" t="s">
        <v>3752</v>
      </c>
      <c r="F1270" s="1" t="s">
        <v>5174</v>
      </c>
      <c r="G1270" s="1" t="s">
        <v>2221</v>
      </c>
      <c r="H1270" s="1"/>
      <c r="I1270" s="1" t="s">
        <v>2127</v>
      </c>
      <c r="L1270" t="s">
        <v>17</v>
      </c>
    </row>
    <row r="1271" spans="1:12" ht="43.2" hidden="1" x14ac:dyDescent="0.3">
      <c r="A1271">
        <v>20826</v>
      </c>
      <c r="B1271" t="s">
        <v>159</v>
      </c>
      <c r="C1271" t="s">
        <v>160</v>
      </c>
      <c r="D1271">
        <v>296016</v>
      </c>
      <c r="E1271" s="1" t="s">
        <v>3753</v>
      </c>
      <c r="F1271" s="1" t="s">
        <v>5175</v>
      </c>
      <c r="G1271" s="1" t="s">
        <v>2222</v>
      </c>
      <c r="H1271" s="1"/>
      <c r="I1271" s="1" t="s">
        <v>2127</v>
      </c>
      <c r="L1271" t="s">
        <v>17</v>
      </c>
    </row>
    <row r="1272" spans="1:12" ht="57.6" hidden="1" x14ac:dyDescent="0.3">
      <c r="A1272">
        <v>19648</v>
      </c>
      <c r="B1272" t="s">
        <v>11</v>
      </c>
      <c r="C1272" t="s">
        <v>2223</v>
      </c>
      <c r="D1272">
        <v>296028</v>
      </c>
      <c r="E1272" s="1" t="s">
        <v>3754</v>
      </c>
      <c r="F1272" s="1" t="s">
        <v>5176</v>
      </c>
      <c r="G1272" s="1" t="s">
        <v>2224</v>
      </c>
      <c r="H1272" s="1"/>
      <c r="I1272" s="1" t="s">
        <v>2127</v>
      </c>
      <c r="L1272" t="s">
        <v>14</v>
      </c>
    </row>
    <row r="1273" spans="1:12" ht="57.6" hidden="1" x14ac:dyDescent="0.3">
      <c r="A1273">
        <v>15118</v>
      </c>
      <c r="B1273" t="s">
        <v>329</v>
      </c>
      <c r="C1273" t="s">
        <v>501</v>
      </c>
      <c r="D1273">
        <v>294318</v>
      </c>
      <c r="E1273" s="1" t="s">
        <v>3755</v>
      </c>
      <c r="F1273" s="1" t="s">
        <v>5177</v>
      </c>
      <c r="G1273" s="1" t="s">
        <v>2225</v>
      </c>
      <c r="H1273" s="1"/>
      <c r="I1273" s="1" t="s">
        <v>2127</v>
      </c>
      <c r="L1273" t="s">
        <v>35</v>
      </c>
    </row>
    <row r="1274" spans="1:12" ht="28.8" hidden="1" x14ac:dyDescent="0.3">
      <c r="A1274">
        <v>14929</v>
      </c>
      <c r="B1274" t="s">
        <v>317</v>
      </c>
      <c r="C1274" t="s">
        <v>554</v>
      </c>
      <c r="D1274">
        <v>294087</v>
      </c>
      <c r="E1274" s="1" t="s">
        <v>3756</v>
      </c>
      <c r="F1274" s="1" t="s">
        <v>5178</v>
      </c>
      <c r="G1274" s="1" t="s">
        <v>2226</v>
      </c>
      <c r="H1274" s="1"/>
      <c r="I1274" s="1" t="s">
        <v>2127</v>
      </c>
      <c r="L1274" t="s">
        <v>35</v>
      </c>
    </row>
    <row r="1275" spans="1:12" ht="43.2" hidden="1" x14ac:dyDescent="0.3">
      <c r="A1275">
        <v>2257</v>
      </c>
      <c r="B1275" t="s">
        <v>11</v>
      </c>
      <c r="C1275" t="s">
        <v>2084</v>
      </c>
      <c r="D1275">
        <v>295218</v>
      </c>
      <c r="E1275" s="1" t="s">
        <v>3757</v>
      </c>
      <c r="F1275" s="1" t="s">
        <v>5179</v>
      </c>
      <c r="G1275" s="1" t="s">
        <v>2227</v>
      </c>
      <c r="H1275" s="1"/>
      <c r="I1275" s="1" t="s">
        <v>2127</v>
      </c>
      <c r="L1275" t="s">
        <v>14</v>
      </c>
    </row>
    <row r="1276" spans="1:12" ht="43.2" hidden="1" x14ac:dyDescent="0.3">
      <c r="A1276">
        <v>2065</v>
      </c>
      <c r="B1276" t="s">
        <v>36</v>
      </c>
      <c r="C1276" t="s">
        <v>86</v>
      </c>
      <c r="D1276">
        <v>295035</v>
      </c>
      <c r="E1276" s="1" t="s">
        <v>3758</v>
      </c>
      <c r="F1276" s="1" t="s">
        <v>5180</v>
      </c>
      <c r="G1276" s="1" t="s">
        <v>2228</v>
      </c>
      <c r="H1276" s="1"/>
      <c r="I1276" s="1" t="s">
        <v>2127</v>
      </c>
      <c r="L1276" t="s">
        <v>35</v>
      </c>
    </row>
    <row r="1277" spans="1:12" ht="28.8" hidden="1" x14ac:dyDescent="0.3">
      <c r="A1277">
        <v>2026</v>
      </c>
      <c r="B1277" t="s">
        <v>36</v>
      </c>
      <c r="C1277" t="s">
        <v>86</v>
      </c>
      <c r="D1277">
        <v>294996</v>
      </c>
      <c r="E1277" s="1" t="s">
        <v>3759</v>
      </c>
      <c r="F1277" s="1" t="s">
        <v>5181</v>
      </c>
      <c r="G1277" s="1" t="s">
        <v>2229</v>
      </c>
      <c r="H1277" s="1"/>
      <c r="I1277" s="1" t="s">
        <v>2127</v>
      </c>
      <c r="L1277" t="s">
        <v>35</v>
      </c>
    </row>
    <row r="1278" spans="1:12" ht="43.2" hidden="1" x14ac:dyDescent="0.3">
      <c r="A1278">
        <v>28910</v>
      </c>
      <c r="B1278" t="s">
        <v>58</v>
      </c>
      <c r="C1278" t="s">
        <v>2230</v>
      </c>
      <c r="D1278">
        <v>309732</v>
      </c>
      <c r="E1278" s="1" t="s">
        <v>3760</v>
      </c>
      <c r="F1278" s="1" t="s">
        <v>5182</v>
      </c>
      <c r="G1278" s="1" t="s">
        <v>2231</v>
      </c>
      <c r="H1278" s="1"/>
      <c r="I1278" s="1" t="s">
        <v>2127</v>
      </c>
      <c r="L1278" t="s">
        <v>35</v>
      </c>
    </row>
    <row r="1279" spans="1:12" ht="43.2" hidden="1" x14ac:dyDescent="0.3">
      <c r="A1279">
        <v>32859</v>
      </c>
      <c r="B1279" t="s">
        <v>1237</v>
      </c>
      <c r="C1279" t="s">
        <v>2232</v>
      </c>
      <c r="D1279">
        <v>955830</v>
      </c>
      <c r="E1279" s="1" t="s">
        <v>3761</v>
      </c>
      <c r="F1279" s="1" t="s">
        <v>5183</v>
      </c>
      <c r="G1279" s="1" t="s">
        <v>2233</v>
      </c>
      <c r="H1279" s="1"/>
      <c r="I1279" s="1" t="s">
        <v>2127</v>
      </c>
      <c r="L1279" t="s">
        <v>17</v>
      </c>
    </row>
    <row r="1280" spans="1:12" ht="28.8" hidden="1" x14ac:dyDescent="0.3">
      <c r="A1280">
        <v>1995</v>
      </c>
      <c r="B1280" t="s">
        <v>165</v>
      </c>
      <c r="C1280" t="s">
        <v>166</v>
      </c>
      <c r="D1280">
        <v>294965</v>
      </c>
      <c r="E1280" s="1" t="s">
        <v>3762</v>
      </c>
      <c r="F1280" s="1" t="s">
        <v>5184</v>
      </c>
      <c r="G1280" s="1" t="s">
        <v>2234</v>
      </c>
      <c r="H1280" s="1"/>
      <c r="I1280" s="1" t="s">
        <v>2127</v>
      </c>
      <c r="L1280" t="s">
        <v>35</v>
      </c>
    </row>
    <row r="1281" spans="1:12" ht="28.8" hidden="1" x14ac:dyDescent="0.3">
      <c r="A1281">
        <v>1102</v>
      </c>
      <c r="B1281" t="s">
        <v>72</v>
      </c>
      <c r="C1281" t="s">
        <v>73</v>
      </c>
      <c r="D1281">
        <v>297172</v>
      </c>
      <c r="E1281" s="1" t="s">
        <v>3763</v>
      </c>
      <c r="F1281" s="1" t="s">
        <v>5185</v>
      </c>
      <c r="G1281" s="1" t="s">
        <v>2235</v>
      </c>
      <c r="H1281" s="1"/>
      <c r="I1281" s="1" t="s">
        <v>2127</v>
      </c>
      <c r="L1281" t="s">
        <v>35</v>
      </c>
    </row>
    <row r="1282" spans="1:12" ht="43.2" hidden="1" x14ac:dyDescent="0.3">
      <c r="A1282">
        <v>2028</v>
      </c>
      <c r="B1282" t="s">
        <v>36</v>
      </c>
      <c r="C1282" t="s">
        <v>1235</v>
      </c>
      <c r="D1282">
        <v>294998</v>
      </c>
      <c r="E1282" s="1" t="s">
        <v>3764</v>
      </c>
      <c r="F1282" s="1" t="s">
        <v>5186</v>
      </c>
      <c r="G1282" s="1" t="s">
        <v>2236</v>
      </c>
      <c r="H1282" s="1"/>
      <c r="I1282" s="1" t="s">
        <v>2127</v>
      </c>
      <c r="L1282" t="s">
        <v>35</v>
      </c>
    </row>
    <row r="1283" spans="1:12" ht="43.2" hidden="1" x14ac:dyDescent="0.3">
      <c r="A1283">
        <v>14115</v>
      </c>
      <c r="B1283" t="s">
        <v>1827</v>
      </c>
      <c r="C1283" t="s">
        <v>2237</v>
      </c>
      <c r="D1283">
        <v>293613</v>
      </c>
      <c r="E1283" s="1" t="s">
        <v>3765</v>
      </c>
      <c r="F1283" s="1" t="s">
        <v>5187</v>
      </c>
      <c r="G1283" s="1" t="s">
        <v>2238</v>
      </c>
      <c r="H1283" s="1"/>
      <c r="I1283" s="1" t="s">
        <v>2127</v>
      </c>
      <c r="L1283" t="s">
        <v>17</v>
      </c>
    </row>
    <row r="1284" spans="1:12" ht="43.2" hidden="1" x14ac:dyDescent="0.3">
      <c r="A1284">
        <v>23949</v>
      </c>
      <c r="B1284" t="s">
        <v>802</v>
      </c>
      <c r="C1284" t="s">
        <v>2239</v>
      </c>
      <c r="D1284">
        <v>295575</v>
      </c>
      <c r="E1284" s="1" t="s">
        <v>3766</v>
      </c>
      <c r="F1284" s="1" t="s">
        <v>5188</v>
      </c>
      <c r="G1284" s="1" t="s">
        <v>2240</v>
      </c>
      <c r="H1284" s="1"/>
      <c r="I1284" s="1" t="s">
        <v>2127</v>
      </c>
      <c r="L1284" t="s">
        <v>481</v>
      </c>
    </row>
    <row r="1285" spans="1:12" ht="28.8" hidden="1" x14ac:dyDescent="0.3">
      <c r="A1285">
        <v>1195</v>
      </c>
      <c r="B1285" t="s">
        <v>451</v>
      </c>
      <c r="C1285" t="s">
        <v>2241</v>
      </c>
      <c r="D1285">
        <v>294720</v>
      </c>
      <c r="E1285" s="1" t="s">
        <v>3767</v>
      </c>
      <c r="F1285" s="1" t="s">
        <v>5189</v>
      </c>
      <c r="G1285" s="1" t="s">
        <v>2242</v>
      </c>
      <c r="H1285" s="1"/>
      <c r="I1285" s="1" t="s">
        <v>2127</v>
      </c>
      <c r="L1285" t="s">
        <v>35</v>
      </c>
    </row>
    <row r="1286" spans="1:12" ht="43.2" hidden="1" x14ac:dyDescent="0.3">
      <c r="A1286">
        <v>1988</v>
      </c>
      <c r="B1286" t="s">
        <v>165</v>
      </c>
      <c r="C1286" t="s">
        <v>2161</v>
      </c>
      <c r="D1286">
        <v>294958</v>
      </c>
      <c r="E1286" s="1" t="s">
        <v>3768</v>
      </c>
      <c r="F1286" s="1" t="s">
        <v>5190</v>
      </c>
      <c r="G1286" s="1" t="s">
        <v>2243</v>
      </c>
      <c r="H1286" s="1"/>
      <c r="I1286" s="1" t="s">
        <v>2127</v>
      </c>
      <c r="L1286" t="s">
        <v>35</v>
      </c>
    </row>
    <row r="1287" spans="1:12" ht="28.8" hidden="1" x14ac:dyDescent="0.3">
      <c r="A1287">
        <v>1212</v>
      </c>
      <c r="B1287" t="s">
        <v>802</v>
      </c>
      <c r="C1287" t="s">
        <v>2244</v>
      </c>
      <c r="D1287">
        <v>297609</v>
      </c>
      <c r="E1287" s="1" t="s">
        <v>3769</v>
      </c>
      <c r="F1287" s="1" t="s">
        <v>5191</v>
      </c>
      <c r="G1287" s="1" t="s">
        <v>2245</v>
      </c>
      <c r="H1287" s="1"/>
      <c r="I1287" s="1" t="s">
        <v>2127</v>
      </c>
      <c r="L1287" t="s">
        <v>481</v>
      </c>
    </row>
    <row r="1288" spans="1:12" ht="57.6" hidden="1" x14ac:dyDescent="0.3">
      <c r="A1288">
        <v>25589</v>
      </c>
      <c r="B1288" t="s">
        <v>1827</v>
      </c>
      <c r="C1288" t="s">
        <v>1828</v>
      </c>
      <c r="D1288">
        <v>371267</v>
      </c>
      <c r="E1288" s="1" t="s">
        <v>3770</v>
      </c>
      <c r="F1288" s="1" t="s">
        <v>5192</v>
      </c>
      <c r="G1288" s="1" t="s">
        <v>2246</v>
      </c>
      <c r="H1288" s="1"/>
      <c r="I1288" s="1" t="s">
        <v>2127</v>
      </c>
      <c r="L1288" t="s">
        <v>17</v>
      </c>
    </row>
    <row r="1289" spans="1:12" ht="43.2" hidden="1" x14ac:dyDescent="0.3">
      <c r="A1289">
        <v>2169</v>
      </c>
      <c r="B1289" t="s">
        <v>1827</v>
      </c>
      <c r="C1289" t="s">
        <v>2133</v>
      </c>
      <c r="D1289">
        <v>295132</v>
      </c>
      <c r="E1289" s="1" t="s">
        <v>3771</v>
      </c>
      <c r="F1289" s="1" t="s">
        <v>5193</v>
      </c>
      <c r="G1289" s="1" t="s">
        <v>2247</v>
      </c>
      <c r="H1289" s="1"/>
      <c r="I1289" s="1" t="s">
        <v>2127</v>
      </c>
      <c r="L1289" t="s">
        <v>17</v>
      </c>
    </row>
    <row r="1290" spans="1:12" ht="43.2" hidden="1" x14ac:dyDescent="0.3">
      <c r="A1290">
        <v>20629</v>
      </c>
      <c r="B1290" t="s">
        <v>1123</v>
      </c>
      <c r="C1290" t="s">
        <v>2248</v>
      </c>
      <c r="D1290">
        <v>295873</v>
      </c>
      <c r="E1290" s="1" t="s">
        <v>3772</v>
      </c>
      <c r="F1290" s="1" t="s">
        <v>5194</v>
      </c>
      <c r="G1290" s="1" t="s">
        <v>2249</v>
      </c>
      <c r="H1290" s="1"/>
      <c r="I1290" s="1" t="s">
        <v>2127</v>
      </c>
      <c r="L1290" t="s">
        <v>35</v>
      </c>
    </row>
    <row r="1291" spans="1:12" ht="57.6" hidden="1" x14ac:dyDescent="0.3">
      <c r="A1291">
        <v>28967</v>
      </c>
      <c r="B1291" t="s">
        <v>75</v>
      </c>
      <c r="C1291" t="s">
        <v>2250</v>
      </c>
      <c r="D1291">
        <v>309757</v>
      </c>
      <c r="E1291" s="1" t="s">
        <v>3773</v>
      </c>
      <c r="F1291" s="1" t="s">
        <v>5195</v>
      </c>
      <c r="G1291" s="1" t="s">
        <v>2251</v>
      </c>
      <c r="H1291" s="1"/>
      <c r="I1291" s="1" t="s">
        <v>2127</v>
      </c>
      <c r="L1291" t="s">
        <v>78</v>
      </c>
    </row>
    <row r="1292" spans="1:12" hidden="1" x14ac:dyDescent="0.3">
      <c r="A1292">
        <v>2247</v>
      </c>
      <c r="B1292" t="s">
        <v>11</v>
      </c>
      <c r="C1292" t="s">
        <v>2252</v>
      </c>
      <c r="D1292">
        <v>295208</v>
      </c>
      <c r="E1292" s="1" t="s">
        <v>3774</v>
      </c>
      <c r="F1292" s="1" t="s">
        <v>5196</v>
      </c>
      <c r="G1292" s="1" t="s">
        <v>2253</v>
      </c>
      <c r="H1292" s="1"/>
      <c r="I1292" s="1" t="s">
        <v>2127</v>
      </c>
      <c r="L1292" t="s">
        <v>14</v>
      </c>
    </row>
    <row r="1293" spans="1:12" ht="28.8" hidden="1" x14ac:dyDescent="0.3">
      <c r="A1293">
        <v>14316</v>
      </c>
      <c r="B1293" t="s">
        <v>317</v>
      </c>
      <c r="C1293" t="s">
        <v>2254</v>
      </c>
      <c r="D1293">
        <v>293765</v>
      </c>
      <c r="E1293" s="1" t="s">
        <v>3775</v>
      </c>
      <c r="F1293" s="1" t="s">
        <v>5197</v>
      </c>
      <c r="G1293" s="1" t="s">
        <v>2255</v>
      </c>
      <c r="H1293" s="1"/>
      <c r="I1293" s="1" t="s">
        <v>2127</v>
      </c>
      <c r="L1293" t="s">
        <v>35</v>
      </c>
    </row>
    <row r="1294" spans="1:12" ht="43.2" hidden="1" x14ac:dyDescent="0.3">
      <c r="A1294">
        <v>33473</v>
      </c>
      <c r="B1294" t="s">
        <v>1827</v>
      </c>
      <c r="C1294" t="s">
        <v>2256</v>
      </c>
      <c r="D1294">
        <v>890263</v>
      </c>
      <c r="E1294" s="1" t="s">
        <v>3776</v>
      </c>
      <c r="F1294" s="1" t="s">
        <v>5198</v>
      </c>
      <c r="G1294" s="1" t="s">
        <v>2257</v>
      </c>
      <c r="H1294" s="1"/>
      <c r="I1294" s="1" t="s">
        <v>2127</v>
      </c>
      <c r="L1294" t="s">
        <v>17</v>
      </c>
    </row>
    <row r="1295" spans="1:12" ht="43.2" hidden="1" x14ac:dyDescent="0.3">
      <c r="A1295">
        <v>1989</v>
      </c>
      <c r="B1295" t="s">
        <v>165</v>
      </c>
      <c r="C1295" t="s">
        <v>1253</v>
      </c>
      <c r="D1295">
        <v>294959</v>
      </c>
      <c r="E1295" s="1" t="s">
        <v>3777</v>
      </c>
      <c r="F1295" s="1" t="s">
        <v>5199</v>
      </c>
      <c r="G1295" s="1" t="s">
        <v>2258</v>
      </c>
      <c r="H1295" s="1"/>
      <c r="I1295" s="1" t="s">
        <v>2127</v>
      </c>
      <c r="L1295" t="s">
        <v>35</v>
      </c>
    </row>
    <row r="1296" spans="1:12" ht="43.2" hidden="1" x14ac:dyDescent="0.3">
      <c r="A1296">
        <v>1720</v>
      </c>
      <c r="B1296" t="s">
        <v>225</v>
      </c>
      <c r="C1296" t="s">
        <v>2259</v>
      </c>
      <c r="D1296">
        <v>296855</v>
      </c>
      <c r="E1296" s="1" t="s">
        <v>3778</v>
      </c>
      <c r="F1296" s="1" t="s">
        <v>5200</v>
      </c>
      <c r="G1296" s="1" t="s">
        <v>2260</v>
      </c>
      <c r="H1296" s="1"/>
      <c r="I1296" s="1" t="s">
        <v>2127</v>
      </c>
      <c r="L1296" t="s">
        <v>145</v>
      </c>
    </row>
    <row r="1297" spans="1:12" ht="57.6" hidden="1" x14ac:dyDescent="0.3">
      <c r="A1297">
        <v>1717</v>
      </c>
      <c r="B1297" t="s">
        <v>225</v>
      </c>
      <c r="C1297" t="s">
        <v>2261</v>
      </c>
      <c r="D1297">
        <v>296851</v>
      </c>
      <c r="E1297" s="1" t="s">
        <v>3779</v>
      </c>
      <c r="F1297" s="1" t="s">
        <v>5201</v>
      </c>
      <c r="G1297" s="1" t="s">
        <v>2262</v>
      </c>
      <c r="H1297" s="1"/>
      <c r="I1297" s="1" t="s">
        <v>2127</v>
      </c>
      <c r="L1297" t="s">
        <v>145</v>
      </c>
    </row>
    <row r="1298" spans="1:12" ht="28.8" hidden="1" x14ac:dyDescent="0.3">
      <c r="A1298">
        <v>20413</v>
      </c>
      <c r="B1298" t="s">
        <v>260</v>
      </c>
      <c r="C1298" t="s">
        <v>2263</v>
      </c>
      <c r="D1298">
        <v>295884</v>
      </c>
      <c r="E1298" s="1" t="s">
        <v>3780</v>
      </c>
      <c r="F1298" s="1" t="s">
        <v>5202</v>
      </c>
      <c r="G1298" s="1" t="s">
        <v>2264</v>
      </c>
      <c r="H1298" s="1"/>
      <c r="I1298" s="1" t="s">
        <v>2127</v>
      </c>
      <c r="L1298" t="s">
        <v>145</v>
      </c>
    </row>
    <row r="1299" spans="1:12" ht="43.2" hidden="1" x14ac:dyDescent="0.3">
      <c r="A1299">
        <v>2592</v>
      </c>
      <c r="B1299" t="s">
        <v>225</v>
      </c>
      <c r="C1299" t="s">
        <v>2265</v>
      </c>
      <c r="D1299">
        <v>293402</v>
      </c>
      <c r="E1299" s="1" t="s">
        <v>3781</v>
      </c>
      <c r="F1299" s="1" t="s">
        <v>5203</v>
      </c>
      <c r="G1299" s="1" t="s">
        <v>2266</v>
      </c>
      <c r="H1299" s="1"/>
      <c r="I1299" s="1" t="s">
        <v>2127</v>
      </c>
      <c r="L1299" t="s">
        <v>145</v>
      </c>
    </row>
    <row r="1300" spans="1:12" ht="43.2" hidden="1" x14ac:dyDescent="0.3">
      <c r="A1300">
        <v>2593</v>
      </c>
      <c r="B1300" t="s">
        <v>225</v>
      </c>
      <c r="C1300" t="s">
        <v>2267</v>
      </c>
      <c r="D1300">
        <v>293403</v>
      </c>
      <c r="E1300" s="1" t="s">
        <v>3782</v>
      </c>
      <c r="F1300" s="1" t="s">
        <v>5204</v>
      </c>
      <c r="G1300" s="1" t="s">
        <v>2268</v>
      </c>
      <c r="H1300" s="1"/>
      <c r="I1300" s="1" t="s">
        <v>2127</v>
      </c>
      <c r="L1300" t="s">
        <v>145</v>
      </c>
    </row>
    <row r="1301" spans="1:12" ht="43.2" hidden="1" x14ac:dyDescent="0.3">
      <c r="A1301">
        <v>2601</v>
      </c>
      <c r="B1301" t="s">
        <v>225</v>
      </c>
      <c r="C1301" t="s">
        <v>2269</v>
      </c>
      <c r="D1301">
        <v>293411</v>
      </c>
      <c r="E1301" s="1" t="s">
        <v>3783</v>
      </c>
      <c r="F1301" s="1" t="s">
        <v>5205</v>
      </c>
      <c r="G1301" s="1" t="s">
        <v>2270</v>
      </c>
      <c r="H1301" s="1"/>
      <c r="I1301" s="1" t="s">
        <v>2127</v>
      </c>
      <c r="L1301" t="s">
        <v>145</v>
      </c>
    </row>
    <row r="1302" spans="1:12" ht="43.2" hidden="1" x14ac:dyDescent="0.3">
      <c r="A1302">
        <v>36085</v>
      </c>
      <c r="B1302" t="s">
        <v>260</v>
      </c>
      <c r="C1302" t="s">
        <v>261</v>
      </c>
      <c r="D1302">
        <v>954565</v>
      </c>
      <c r="E1302" s="1" t="s">
        <v>3784</v>
      </c>
      <c r="F1302" s="1" t="s">
        <v>5206</v>
      </c>
      <c r="G1302" s="1" t="s">
        <v>2271</v>
      </c>
      <c r="H1302" s="1"/>
      <c r="I1302" s="1" t="s">
        <v>2127</v>
      </c>
      <c r="L1302" t="s">
        <v>145</v>
      </c>
    </row>
    <row r="1303" spans="1:12" ht="43.2" hidden="1" x14ac:dyDescent="0.3">
      <c r="A1303">
        <v>2607</v>
      </c>
      <c r="B1303" t="s">
        <v>441</v>
      </c>
      <c r="C1303" t="s">
        <v>442</v>
      </c>
      <c r="D1303">
        <v>293416</v>
      </c>
      <c r="E1303" s="1" t="s">
        <v>3785</v>
      </c>
      <c r="F1303" s="1" t="s">
        <v>5207</v>
      </c>
      <c r="G1303" s="1" t="s">
        <v>2272</v>
      </c>
      <c r="H1303" s="1"/>
      <c r="I1303" s="1" t="s">
        <v>2127</v>
      </c>
      <c r="L1303" t="s">
        <v>145</v>
      </c>
    </row>
    <row r="1304" spans="1:12" ht="43.2" hidden="1" x14ac:dyDescent="0.3">
      <c r="A1304">
        <v>2608</v>
      </c>
      <c r="B1304" t="s">
        <v>260</v>
      </c>
      <c r="C1304" t="s">
        <v>1194</v>
      </c>
      <c r="D1304">
        <v>293417</v>
      </c>
      <c r="E1304" s="1" t="s">
        <v>3786</v>
      </c>
      <c r="F1304" s="1" t="s">
        <v>5208</v>
      </c>
      <c r="G1304" s="1" t="s">
        <v>2273</v>
      </c>
      <c r="H1304" s="1"/>
      <c r="I1304" s="1" t="s">
        <v>2127</v>
      </c>
      <c r="L1304" t="s">
        <v>145</v>
      </c>
    </row>
    <row r="1305" spans="1:12" ht="28.8" hidden="1" x14ac:dyDescent="0.3">
      <c r="A1305">
        <v>2613</v>
      </c>
      <c r="B1305" t="s">
        <v>260</v>
      </c>
      <c r="C1305" t="s">
        <v>2274</v>
      </c>
      <c r="D1305">
        <v>293422</v>
      </c>
      <c r="E1305" s="1" t="s">
        <v>3787</v>
      </c>
      <c r="F1305" s="1" t="s">
        <v>5209</v>
      </c>
      <c r="G1305" s="1" t="s">
        <v>2275</v>
      </c>
      <c r="H1305" s="1"/>
      <c r="I1305" s="1" t="s">
        <v>2127</v>
      </c>
      <c r="L1305" t="s">
        <v>145</v>
      </c>
    </row>
    <row r="1306" spans="1:12" ht="28.8" hidden="1" x14ac:dyDescent="0.3">
      <c r="A1306">
        <v>2617</v>
      </c>
      <c r="B1306" t="s">
        <v>260</v>
      </c>
      <c r="C1306" t="s">
        <v>261</v>
      </c>
      <c r="D1306">
        <v>293425</v>
      </c>
      <c r="E1306" s="1" t="s">
        <v>3788</v>
      </c>
      <c r="F1306" s="1" t="s">
        <v>5210</v>
      </c>
      <c r="G1306" s="1" t="s">
        <v>2276</v>
      </c>
      <c r="H1306" s="1"/>
      <c r="I1306" s="1" t="s">
        <v>2127</v>
      </c>
      <c r="L1306" t="s">
        <v>145</v>
      </c>
    </row>
    <row r="1307" spans="1:12" ht="43.2" hidden="1" x14ac:dyDescent="0.3">
      <c r="A1307">
        <v>2619</v>
      </c>
      <c r="B1307" t="s">
        <v>1345</v>
      </c>
      <c r="C1307" t="s">
        <v>1346</v>
      </c>
      <c r="D1307">
        <v>293427</v>
      </c>
      <c r="E1307" s="1" t="s">
        <v>3789</v>
      </c>
      <c r="F1307" s="1" t="s">
        <v>5211</v>
      </c>
      <c r="G1307" s="1" t="s">
        <v>2277</v>
      </c>
      <c r="H1307" s="1"/>
      <c r="I1307" s="1" t="s">
        <v>2127</v>
      </c>
      <c r="L1307" t="s">
        <v>145</v>
      </c>
    </row>
    <row r="1308" spans="1:12" ht="28.8" hidden="1" x14ac:dyDescent="0.3">
      <c r="A1308">
        <v>2680</v>
      </c>
      <c r="B1308" t="s">
        <v>225</v>
      </c>
      <c r="C1308" t="s">
        <v>226</v>
      </c>
      <c r="D1308">
        <v>293488</v>
      </c>
      <c r="E1308" s="1" t="s">
        <v>3790</v>
      </c>
      <c r="F1308" s="1" t="s">
        <v>5212</v>
      </c>
      <c r="G1308" s="1" t="s">
        <v>2278</v>
      </c>
      <c r="H1308" s="1"/>
      <c r="I1308" s="1" t="s">
        <v>2127</v>
      </c>
      <c r="L1308" t="s">
        <v>145</v>
      </c>
    </row>
    <row r="1309" spans="1:12" ht="43.2" hidden="1" x14ac:dyDescent="0.3">
      <c r="A1309">
        <v>14225</v>
      </c>
      <c r="B1309" t="s">
        <v>2279</v>
      </c>
      <c r="C1309" t="s">
        <v>2280</v>
      </c>
      <c r="D1309">
        <v>293690</v>
      </c>
      <c r="E1309" s="1" t="s">
        <v>3791</v>
      </c>
      <c r="F1309" s="1" t="s">
        <v>5213</v>
      </c>
      <c r="G1309" s="1" t="s">
        <v>2281</v>
      </c>
      <c r="H1309" s="1"/>
      <c r="I1309" s="1" t="s">
        <v>2127</v>
      </c>
      <c r="L1309" t="s">
        <v>145</v>
      </c>
    </row>
    <row r="1310" spans="1:12" ht="28.8" hidden="1" x14ac:dyDescent="0.3">
      <c r="A1310">
        <v>400</v>
      </c>
      <c r="B1310" t="s">
        <v>1341</v>
      </c>
      <c r="C1310" t="s">
        <v>1342</v>
      </c>
      <c r="D1310">
        <v>294860</v>
      </c>
      <c r="E1310" s="1" t="s">
        <v>3792</v>
      </c>
      <c r="F1310" s="1" t="s">
        <v>5214</v>
      </c>
      <c r="G1310" s="1" t="s">
        <v>2282</v>
      </c>
      <c r="H1310" s="1"/>
      <c r="I1310" s="1" t="s">
        <v>2127</v>
      </c>
      <c r="L1310" t="s">
        <v>145</v>
      </c>
    </row>
    <row r="1311" spans="1:12" ht="43.2" hidden="1" x14ac:dyDescent="0.3">
      <c r="A1311">
        <v>1697</v>
      </c>
      <c r="B1311" t="s">
        <v>142</v>
      </c>
      <c r="C1311" t="s">
        <v>2283</v>
      </c>
      <c r="D1311">
        <v>296831</v>
      </c>
      <c r="E1311" s="1" t="s">
        <v>3793</v>
      </c>
      <c r="F1311" s="1" t="s">
        <v>5215</v>
      </c>
      <c r="G1311" s="1" t="s">
        <v>2284</v>
      </c>
      <c r="H1311" s="1"/>
      <c r="I1311" s="1" t="s">
        <v>2127</v>
      </c>
      <c r="L1311" t="s">
        <v>145</v>
      </c>
    </row>
    <row r="1312" spans="1:12" ht="43.2" hidden="1" x14ac:dyDescent="0.3">
      <c r="A1312">
        <v>15220</v>
      </c>
      <c r="B1312" t="s">
        <v>142</v>
      </c>
      <c r="C1312" t="s">
        <v>2285</v>
      </c>
      <c r="D1312">
        <v>294405</v>
      </c>
      <c r="E1312" s="1" t="s">
        <v>3794</v>
      </c>
      <c r="F1312" s="1" t="s">
        <v>5216</v>
      </c>
      <c r="G1312" s="1" t="s">
        <v>2286</v>
      </c>
      <c r="H1312" s="1"/>
      <c r="I1312" s="1" t="s">
        <v>2127</v>
      </c>
      <c r="L1312" t="s">
        <v>145</v>
      </c>
    </row>
    <row r="1313" spans="1:12" ht="57.6" hidden="1" x14ac:dyDescent="0.3">
      <c r="A1313">
        <v>14371</v>
      </c>
      <c r="B1313" t="s">
        <v>142</v>
      </c>
      <c r="C1313" t="s">
        <v>143</v>
      </c>
      <c r="D1313">
        <v>293816</v>
      </c>
      <c r="E1313" s="1" t="s">
        <v>3795</v>
      </c>
      <c r="F1313" s="1" t="s">
        <v>5217</v>
      </c>
      <c r="G1313" s="1" t="s">
        <v>2287</v>
      </c>
      <c r="H1313" s="1"/>
      <c r="I1313" s="1" t="s">
        <v>2127</v>
      </c>
      <c r="L1313" t="s">
        <v>145</v>
      </c>
    </row>
    <row r="1314" spans="1:12" ht="43.2" hidden="1" x14ac:dyDescent="0.3">
      <c r="A1314">
        <v>1695</v>
      </c>
      <c r="B1314" t="s">
        <v>142</v>
      </c>
      <c r="C1314" t="s">
        <v>2288</v>
      </c>
      <c r="D1314">
        <v>296829</v>
      </c>
      <c r="E1314" s="1" t="s">
        <v>3796</v>
      </c>
      <c r="F1314" s="1" t="s">
        <v>5218</v>
      </c>
      <c r="G1314" s="1" t="s">
        <v>2289</v>
      </c>
      <c r="H1314" s="1"/>
      <c r="I1314" s="1" t="s">
        <v>2127</v>
      </c>
      <c r="L1314" t="s">
        <v>145</v>
      </c>
    </row>
    <row r="1315" spans="1:12" ht="43.2" hidden="1" x14ac:dyDescent="0.3">
      <c r="A1315">
        <v>14367</v>
      </c>
      <c r="B1315" t="s">
        <v>142</v>
      </c>
      <c r="C1315" t="s">
        <v>2290</v>
      </c>
      <c r="D1315">
        <v>293812</v>
      </c>
      <c r="E1315" s="1" t="s">
        <v>3797</v>
      </c>
      <c r="F1315" s="1" t="s">
        <v>5219</v>
      </c>
      <c r="G1315" s="1" t="s">
        <v>2291</v>
      </c>
      <c r="H1315" s="1"/>
      <c r="I1315" s="1" t="s">
        <v>2127</v>
      </c>
      <c r="L1315" t="s">
        <v>145</v>
      </c>
    </row>
    <row r="1316" spans="1:12" ht="28.8" hidden="1" x14ac:dyDescent="0.3">
      <c r="A1316">
        <v>1693</v>
      </c>
      <c r="B1316" t="s">
        <v>142</v>
      </c>
      <c r="C1316" t="s">
        <v>2292</v>
      </c>
      <c r="D1316">
        <v>296827</v>
      </c>
      <c r="E1316" s="1" t="s">
        <v>3798</v>
      </c>
      <c r="F1316" s="1" t="s">
        <v>5220</v>
      </c>
      <c r="G1316" s="1" t="s">
        <v>2293</v>
      </c>
      <c r="H1316" s="1"/>
      <c r="I1316" s="1" t="s">
        <v>2127</v>
      </c>
      <c r="L1316" t="s">
        <v>145</v>
      </c>
    </row>
    <row r="1317" spans="1:12" ht="28.8" hidden="1" x14ac:dyDescent="0.3">
      <c r="A1317">
        <v>2694</v>
      </c>
      <c r="B1317" t="s">
        <v>142</v>
      </c>
      <c r="C1317" t="s">
        <v>2294</v>
      </c>
      <c r="D1317">
        <v>293502</v>
      </c>
      <c r="E1317" s="1" t="s">
        <v>3799</v>
      </c>
      <c r="F1317" s="1" t="s">
        <v>5221</v>
      </c>
      <c r="G1317" s="1" t="s">
        <v>2295</v>
      </c>
      <c r="H1317" s="1"/>
      <c r="I1317" s="1" t="s">
        <v>2127</v>
      </c>
      <c r="L1317" t="s">
        <v>145</v>
      </c>
    </row>
    <row r="1318" spans="1:12" ht="43.2" hidden="1" x14ac:dyDescent="0.3">
      <c r="A1318">
        <v>2701</v>
      </c>
      <c r="B1318" t="s">
        <v>225</v>
      </c>
      <c r="C1318" t="s">
        <v>1835</v>
      </c>
      <c r="D1318">
        <v>293509</v>
      </c>
      <c r="E1318" s="1" t="s">
        <v>3800</v>
      </c>
      <c r="F1318" s="1" t="s">
        <v>5222</v>
      </c>
      <c r="G1318" s="1" t="s">
        <v>2296</v>
      </c>
      <c r="H1318" s="1"/>
      <c r="I1318" s="1" t="s">
        <v>2127</v>
      </c>
      <c r="L1318" t="s">
        <v>145</v>
      </c>
    </row>
    <row r="1319" spans="1:12" ht="43.2" hidden="1" x14ac:dyDescent="0.3">
      <c r="A1319">
        <v>2702</v>
      </c>
      <c r="B1319" t="s">
        <v>707</v>
      </c>
      <c r="C1319" t="s">
        <v>2297</v>
      </c>
      <c r="D1319">
        <v>293510</v>
      </c>
      <c r="E1319" s="1" t="s">
        <v>3801</v>
      </c>
      <c r="F1319" s="1" t="s">
        <v>5223</v>
      </c>
      <c r="G1319" s="1" t="s">
        <v>2298</v>
      </c>
      <c r="H1319" s="1"/>
      <c r="I1319" s="1" t="s">
        <v>2127</v>
      </c>
      <c r="L1319" t="s">
        <v>145</v>
      </c>
    </row>
    <row r="1320" spans="1:12" ht="43.2" hidden="1" x14ac:dyDescent="0.3">
      <c r="A1320">
        <v>20437</v>
      </c>
      <c r="B1320" t="s">
        <v>1345</v>
      </c>
      <c r="C1320" t="s">
        <v>2299</v>
      </c>
      <c r="D1320">
        <v>296050</v>
      </c>
      <c r="E1320" s="1" t="s">
        <v>3802</v>
      </c>
      <c r="F1320" s="1" t="s">
        <v>5224</v>
      </c>
      <c r="G1320" s="1" t="s">
        <v>2300</v>
      </c>
      <c r="H1320" s="1"/>
      <c r="I1320" s="1" t="s">
        <v>2127</v>
      </c>
      <c r="L1320" t="s">
        <v>145</v>
      </c>
    </row>
    <row r="1321" spans="1:12" ht="43.2" hidden="1" x14ac:dyDescent="0.3">
      <c r="A1321">
        <v>1740</v>
      </c>
      <c r="B1321" t="s">
        <v>441</v>
      </c>
      <c r="C1321" t="s">
        <v>2301</v>
      </c>
      <c r="D1321">
        <v>296879</v>
      </c>
      <c r="E1321" s="1" t="s">
        <v>3803</v>
      </c>
      <c r="F1321" s="1" t="s">
        <v>5225</v>
      </c>
      <c r="G1321" s="1" t="s">
        <v>2302</v>
      </c>
      <c r="H1321" s="1"/>
      <c r="I1321" s="1" t="s">
        <v>2127</v>
      </c>
      <c r="L1321" t="s">
        <v>145</v>
      </c>
    </row>
    <row r="1322" spans="1:12" ht="43.2" hidden="1" x14ac:dyDescent="0.3">
      <c r="A1322">
        <v>2551</v>
      </c>
      <c r="B1322" t="s">
        <v>886</v>
      </c>
      <c r="C1322" t="s">
        <v>887</v>
      </c>
      <c r="D1322">
        <v>293361</v>
      </c>
      <c r="E1322" s="1" t="s">
        <v>3804</v>
      </c>
      <c r="F1322" s="1" t="s">
        <v>5226</v>
      </c>
      <c r="G1322" s="1" t="s">
        <v>2303</v>
      </c>
      <c r="H1322" s="1"/>
      <c r="I1322" s="1" t="s">
        <v>2127</v>
      </c>
      <c r="L1322" t="s">
        <v>145</v>
      </c>
    </row>
    <row r="1323" spans="1:12" ht="43.2" hidden="1" x14ac:dyDescent="0.3">
      <c r="A1323">
        <v>1719</v>
      </c>
      <c r="B1323" t="s">
        <v>225</v>
      </c>
      <c r="C1323" t="s">
        <v>2304</v>
      </c>
      <c r="D1323">
        <v>296854</v>
      </c>
      <c r="E1323" s="1" t="s">
        <v>3805</v>
      </c>
      <c r="F1323" s="1" t="s">
        <v>5227</v>
      </c>
      <c r="G1323" s="1" t="s">
        <v>2305</v>
      </c>
      <c r="H1323" s="1"/>
      <c r="I1323" s="1" t="s">
        <v>2127</v>
      </c>
      <c r="L1323" t="s">
        <v>145</v>
      </c>
    </row>
    <row r="1324" spans="1:12" ht="28.8" hidden="1" x14ac:dyDescent="0.3">
      <c r="A1324">
        <v>2625</v>
      </c>
      <c r="B1324" t="s">
        <v>441</v>
      </c>
      <c r="C1324" t="s">
        <v>2306</v>
      </c>
      <c r="D1324">
        <v>293433</v>
      </c>
      <c r="E1324" s="1" t="s">
        <v>3806</v>
      </c>
      <c r="F1324" s="1" t="s">
        <v>5228</v>
      </c>
      <c r="G1324" s="1" t="s">
        <v>2307</v>
      </c>
      <c r="H1324" s="1"/>
      <c r="I1324" s="1" t="s">
        <v>2127</v>
      </c>
      <c r="L1324" t="s">
        <v>145</v>
      </c>
    </row>
    <row r="1325" spans="1:12" ht="43.2" hidden="1" x14ac:dyDescent="0.3">
      <c r="A1325">
        <v>2626</v>
      </c>
      <c r="B1325" t="s">
        <v>1341</v>
      </c>
      <c r="C1325" t="s">
        <v>2308</v>
      </c>
      <c r="D1325">
        <v>293434</v>
      </c>
      <c r="E1325" s="1" t="s">
        <v>3807</v>
      </c>
      <c r="F1325" s="1" t="s">
        <v>5229</v>
      </c>
      <c r="G1325" s="1" t="s">
        <v>2309</v>
      </c>
      <c r="H1325" s="1"/>
      <c r="I1325" s="1" t="s">
        <v>2127</v>
      </c>
      <c r="L1325" t="s">
        <v>145</v>
      </c>
    </row>
    <row r="1326" spans="1:12" ht="28.8" hidden="1" x14ac:dyDescent="0.3">
      <c r="A1326">
        <v>2627</v>
      </c>
      <c r="B1326" t="s">
        <v>441</v>
      </c>
      <c r="C1326" t="s">
        <v>2310</v>
      </c>
      <c r="D1326">
        <v>293435</v>
      </c>
      <c r="E1326" s="1" t="s">
        <v>3808</v>
      </c>
      <c r="F1326" s="1" t="s">
        <v>5230</v>
      </c>
      <c r="G1326" s="1" t="s">
        <v>2311</v>
      </c>
      <c r="H1326" s="1"/>
      <c r="I1326" s="1" t="s">
        <v>2127</v>
      </c>
      <c r="L1326" t="s">
        <v>145</v>
      </c>
    </row>
    <row r="1327" spans="1:12" ht="43.2" hidden="1" x14ac:dyDescent="0.3">
      <c r="A1327">
        <v>2632</v>
      </c>
      <c r="B1327" t="s">
        <v>1345</v>
      </c>
      <c r="C1327" t="s">
        <v>2312</v>
      </c>
      <c r="D1327">
        <v>293440</v>
      </c>
      <c r="E1327" s="1" t="s">
        <v>3809</v>
      </c>
      <c r="F1327" s="1" t="s">
        <v>5231</v>
      </c>
      <c r="G1327" s="1" t="s">
        <v>2313</v>
      </c>
      <c r="H1327" s="1"/>
      <c r="I1327" s="1" t="s">
        <v>2127</v>
      </c>
      <c r="L1327" t="s">
        <v>145</v>
      </c>
    </row>
    <row r="1328" spans="1:12" ht="43.2" hidden="1" x14ac:dyDescent="0.3">
      <c r="A1328">
        <v>1716</v>
      </c>
      <c r="B1328" t="s">
        <v>225</v>
      </c>
      <c r="C1328" t="s">
        <v>2314</v>
      </c>
      <c r="D1328">
        <v>296850</v>
      </c>
      <c r="E1328" s="1" t="s">
        <v>3810</v>
      </c>
      <c r="F1328" s="1" t="s">
        <v>5232</v>
      </c>
      <c r="G1328" s="1" t="s">
        <v>2315</v>
      </c>
      <c r="H1328" s="1"/>
      <c r="I1328" s="1" t="s">
        <v>2127</v>
      </c>
      <c r="L1328" t="s">
        <v>145</v>
      </c>
    </row>
    <row r="1329" spans="1:12" ht="28.8" hidden="1" x14ac:dyDescent="0.3">
      <c r="A1329">
        <v>1703</v>
      </c>
      <c r="B1329" t="s">
        <v>260</v>
      </c>
      <c r="C1329" t="s">
        <v>2316</v>
      </c>
      <c r="D1329">
        <v>296837</v>
      </c>
      <c r="E1329" s="1" t="s">
        <v>3811</v>
      </c>
      <c r="F1329" s="1" t="s">
        <v>5233</v>
      </c>
      <c r="G1329" s="1" t="s">
        <v>2317</v>
      </c>
      <c r="H1329" s="1"/>
      <c r="I1329" s="1" t="s">
        <v>2127</v>
      </c>
      <c r="L1329" t="s">
        <v>145</v>
      </c>
    </row>
    <row r="1330" spans="1:12" ht="28.8" hidden="1" x14ac:dyDescent="0.3">
      <c r="A1330">
        <v>1744</v>
      </c>
      <c r="B1330" t="s">
        <v>441</v>
      </c>
      <c r="C1330" t="s">
        <v>442</v>
      </c>
      <c r="D1330">
        <v>296883</v>
      </c>
      <c r="E1330" s="1" t="s">
        <v>3812</v>
      </c>
      <c r="F1330" s="1" t="s">
        <v>5234</v>
      </c>
      <c r="G1330" s="1" t="s">
        <v>2318</v>
      </c>
      <c r="H1330" s="1"/>
      <c r="I1330" s="1" t="s">
        <v>2127</v>
      </c>
      <c r="L1330" t="s">
        <v>145</v>
      </c>
    </row>
    <row r="1331" spans="1:12" ht="28.8" hidden="1" x14ac:dyDescent="0.3">
      <c r="A1331">
        <v>1712</v>
      </c>
      <c r="B1331" t="s">
        <v>260</v>
      </c>
      <c r="C1331" t="s">
        <v>2319</v>
      </c>
      <c r="D1331">
        <v>296845</v>
      </c>
      <c r="E1331" s="1" t="s">
        <v>3813</v>
      </c>
      <c r="F1331" s="1" t="s">
        <v>5235</v>
      </c>
      <c r="G1331" s="1" t="s">
        <v>2320</v>
      </c>
      <c r="H1331" s="1"/>
      <c r="I1331" s="1" t="s">
        <v>2127</v>
      </c>
      <c r="L1331" t="s">
        <v>145</v>
      </c>
    </row>
    <row r="1332" spans="1:12" ht="28.8" hidden="1" x14ac:dyDescent="0.3">
      <c r="A1332">
        <v>24582</v>
      </c>
      <c r="B1332" t="s">
        <v>1345</v>
      </c>
      <c r="C1332" t="s">
        <v>1346</v>
      </c>
      <c r="D1332">
        <v>295434</v>
      </c>
      <c r="E1332" s="1" t="s">
        <v>3814</v>
      </c>
      <c r="F1332" s="1" t="s">
        <v>5236</v>
      </c>
      <c r="G1332" s="1" t="s">
        <v>2321</v>
      </c>
      <c r="H1332" s="1"/>
      <c r="I1332" s="1" t="s">
        <v>2127</v>
      </c>
      <c r="L1332" t="s">
        <v>145</v>
      </c>
    </row>
    <row r="1333" spans="1:12" ht="43.2" hidden="1" x14ac:dyDescent="0.3">
      <c r="A1333">
        <v>2227</v>
      </c>
      <c r="B1333" t="s">
        <v>441</v>
      </c>
      <c r="C1333" t="s">
        <v>1279</v>
      </c>
      <c r="D1333">
        <v>295188</v>
      </c>
      <c r="E1333" s="1" t="s">
        <v>3815</v>
      </c>
      <c r="F1333" s="1" t="s">
        <v>5237</v>
      </c>
      <c r="G1333" s="1" t="s">
        <v>2322</v>
      </c>
      <c r="H1333" s="1"/>
      <c r="I1333" s="1" t="s">
        <v>2127</v>
      </c>
      <c r="L1333" t="s">
        <v>145</v>
      </c>
    </row>
    <row r="1334" spans="1:12" ht="28.8" hidden="1" x14ac:dyDescent="0.3">
      <c r="A1334">
        <v>2648</v>
      </c>
      <c r="B1334" t="s">
        <v>1983</v>
      </c>
      <c r="C1334" t="s">
        <v>1984</v>
      </c>
      <c r="D1334">
        <v>293456</v>
      </c>
      <c r="E1334" s="1" t="s">
        <v>3816</v>
      </c>
      <c r="F1334" s="1" t="s">
        <v>5238</v>
      </c>
      <c r="G1334" s="1" t="s">
        <v>2323</v>
      </c>
      <c r="H1334" s="1"/>
      <c r="I1334" s="1" t="s">
        <v>2127</v>
      </c>
      <c r="L1334" t="s">
        <v>145</v>
      </c>
    </row>
    <row r="1335" spans="1:12" ht="28.8" hidden="1" x14ac:dyDescent="0.3">
      <c r="A1335">
        <v>1753</v>
      </c>
      <c r="B1335" t="s">
        <v>707</v>
      </c>
      <c r="C1335" t="s">
        <v>708</v>
      </c>
      <c r="D1335">
        <v>296891</v>
      </c>
      <c r="E1335" s="1" t="s">
        <v>3817</v>
      </c>
      <c r="F1335" s="1" t="s">
        <v>5239</v>
      </c>
      <c r="G1335" s="1" t="s">
        <v>2324</v>
      </c>
      <c r="H1335" s="1"/>
      <c r="I1335" s="1" t="s">
        <v>2127</v>
      </c>
      <c r="L1335" t="s">
        <v>145</v>
      </c>
    </row>
    <row r="1336" spans="1:12" ht="28.8" hidden="1" x14ac:dyDescent="0.3">
      <c r="A1336">
        <v>2650</v>
      </c>
      <c r="B1336" t="s">
        <v>2325</v>
      </c>
      <c r="C1336" t="s">
        <v>2326</v>
      </c>
      <c r="D1336">
        <v>293458</v>
      </c>
      <c r="E1336" s="1" t="s">
        <v>3818</v>
      </c>
      <c r="F1336" s="1" t="s">
        <v>5240</v>
      </c>
      <c r="G1336" s="1" t="s">
        <v>2327</v>
      </c>
      <c r="H1336" s="1"/>
      <c r="I1336" s="1" t="s">
        <v>2127</v>
      </c>
      <c r="L1336" t="s">
        <v>145</v>
      </c>
    </row>
    <row r="1337" spans="1:12" ht="57.6" hidden="1" x14ac:dyDescent="0.3">
      <c r="A1337">
        <v>2653</v>
      </c>
      <c r="B1337" t="s">
        <v>2328</v>
      </c>
      <c r="C1337" t="s">
        <v>2329</v>
      </c>
      <c r="D1337">
        <v>293461</v>
      </c>
      <c r="E1337" s="1" t="s">
        <v>3819</v>
      </c>
      <c r="F1337" s="1" t="s">
        <v>5241</v>
      </c>
      <c r="G1337" s="1" t="s">
        <v>2330</v>
      </c>
      <c r="H1337" s="1"/>
      <c r="I1337" s="1" t="s">
        <v>2127</v>
      </c>
      <c r="L1337" t="s">
        <v>145</v>
      </c>
    </row>
    <row r="1338" spans="1:12" ht="28.8" hidden="1" x14ac:dyDescent="0.3">
      <c r="A1338">
        <v>2655</v>
      </c>
      <c r="B1338" t="s">
        <v>441</v>
      </c>
      <c r="C1338" t="s">
        <v>1965</v>
      </c>
      <c r="D1338">
        <v>293463</v>
      </c>
      <c r="E1338" s="1" t="s">
        <v>3820</v>
      </c>
      <c r="F1338" s="1" t="s">
        <v>5242</v>
      </c>
      <c r="G1338" s="1" t="s">
        <v>2331</v>
      </c>
      <c r="H1338" s="1"/>
      <c r="I1338" s="1" t="s">
        <v>2127</v>
      </c>
      <c r="L1338" t="s">
        <v>145</v>
      </c>
    </row>
    <row r="1339" spans="1:12" ht="43.2" hidden="1" x14ac:dyDescent="0.3">
      <c r="A1339">
        <v>1718</v>
      </c>
      <c r="B1339" t="s">
        <v>225</v>
      </c>
      <c r="C1339" t="s">
        <v>2332</v>
      </c>
      <c r="D1339">
        <v>296853</v>
      </c>
      <c r="E1339" s="1" t="s">
        <v>3821</v>
      </c>
      <c r="F1339" s="1" t="s">
        <v>5243</v>
      </c>
      <c r="G1339" s="1" t="s">
        <v>2333</v>
      </c>
      <c r="H1339" s="1"/>
      <c r="I1339" s="1" t="s">
        <v>2127</v>
      </c>
      <c r="L1339" t="s">
        <v>145</v>
      </c>
    </row>
    <row r="1340" spans="1:12" ht="57.6" hidden="1" x14ac:dyDescent="0.3">
      <c r="A1340">
        <v>14314</v>
      </c>
      <c r="B1340" t="s">
        <v>1345</v>
      </c>
      <c r="C1340" t="s">
        <v>2334</v>
      </c>
      <c r="D1340">
        <v>293763</v>
      </c>
      <c r="E1340" s="1" t="s">
        <v>3822</v>
      </c>
      <c r="F1340" s="1" t="s">
        <v>5244</v>
      </c>
      <c r="G1340" s="1" t="s">
        <v>2335</v>
      </c>
      <c r="H1340" s="1"/>
      <c r="I1340" s="1" t="s">
        <v>2127</v>
      </c>
      <c r="L1340" t="s">
        <v>145</v>
      </c>
    </row>
    <row r="1341" spans="1:12" ht="28.8" hidden="1" x14ac:dyDescent="0.3">
      <c r="A1341">
        <v>1701</v>
      </c>
      <c r="B1341" t="s">
        <v>260</v>
      </c>
      <c r="C1341" t="s">
        <v>1194</v>
      </c>
      <c r="D1341">
        <v>296835</v>
      </c>
      <c r="E1341" s="1" t="s">
        <v>3823</v>
      </c>
      <c r="F1341" s="1" t="s">
        <v>5245</v>
      </c>
      <c r="G1341" s="1" t="s">
        <v>2336</v>
      </c>
      <c r="H1341" s="1"/>
      <c r="I1341" s="1" t="s">
        <v>2127</v>
      </c>
      <c r="L1341" t="s">
        <v>145</v>
      </c>
    </row>
    <row r="1342" spans="1:12" ht="28.8" hidden="1" x14ac:dyDescent="0.3">
      <c r="A1342">
        <v>1737</v>
      </c>
      <c r="B1342" t="s">
        <v>441</v>
      </c>
      <c r="C1342" t="s">
        <v>2337</v>
      </c>
      <c r="D1342">
        <v>296877</v>
      </c>
      <c r="E1342" s="1" t="s">
        <v>3824</v>
      </c>
      <c r="F1342" s="1" t="s">
        <v>5246</v>
      </c>
      <c r="G1342" s="1" t="s">
        <v>2338</v>
      </c>
      <c r="H1342" s="1"/>
      <c r="I1342" s="1" t="s">
        <v>2127</v>
      </c>
      <c r="L1342" t="s">
        <v>145</v>
      </c>
    </row>
    <row r="1343" spans="1:12" ht="28.8" hidden="1" x14ac:dyDescent="0.3">
      <c r="A1343">
        <v>2121</v>
      </c>
      <c r="B1343" t="s">
        <v>260</v>
      </c>
      <c r="C1343" t="s">
        <v>261</v>
      </c>
      <c r="D1343">
        <v>295087</v>
      </c>
      <c r="E1343" s="1" t="s">
        <v>3825</v>
      </c>
      <c r="F1343" s="1" t="s">
        <v>5247</v>
      </c>
      <c r="G1343" s="1" t="s">
        <v>2339</v>
      </c>
      <c r="H1343" s="1"/>
      <c r="I1343" s="1" t="s">
        <v>2127</v>
      </c>
      <c r="L1343" t="s">
        <v>145</v>
      </c>
    </row>
    <row r="1344" spans="1:12" ht="43.2" hidden="1" x14ac:dyDescent="0.3">
      <c r="A1344">
        <v>1743</v>
      </c>
      <c r="B1344" t="s">
        <v>441</v>
      </c>
      <c r="C1344" t="s">
        <v>2340</v>
      </c>
      <c r="D1344">
        <v>296882</v>
      </c>
      <c r="E1344" s="1" t="s">
        <v>3826</v>
      </c>
      <c r="F1344" s="1" t="s">
        <v>5248</v>
      </c>
      <c r="G1344" s="1" t="s">
        <v>2341</v>
      </c>
      <c r="H1344" s="1"/>
      <c r="I1344" s="1" t="s">
        <v>2127</v>
      </c>
      <c r="L1344" t="s">
        <v>145</v>
      </c>
    </row>
    <row r="1345" spans="1:12" ht="43.2" hidden="1" x14ac:dyDescent="0.3">
      <c r="A1345">
        <v>1689</v>
      </c>
      <c r="B1345" t="s">
        <v>142</v>
      </c>
      <c r="C1345" t="s">
        <v>143</v>
      </c>
      <c r="D1345">
        <v>296824</v>
      </c>
      <c r="E1345" s="1" t="s">
        <v>3827</v>
      </c>
      <c r="F1345" s="1" t="s">
        <v>5249</v>
      </c>
      <c r="G1345" s="1" t="s">
        <v>2342</v>
      </c>
      <c r="H1345" s="1"/>
      <c r="I1345" s="1" t="s">
        <v>2127</v>
      </c>
      <c r="L1345" t="s">
        <v>145</v>
      </c>
    </row>
    <row r="1346" spans="1:12" ht="28.8" hidden="1" x14ac:dyDescent="0.3">
      <c r="A1346">
        <v>2670</v>
      </c>
      <c r="B1346" t="s">
        <v>225</v>
      </c>
      <c r="C1346" t="s">
        <v>1401</v>
      </c>
      <c r="D1346">
        <v>293478</v>
      </c>
      <c r="E1346" s="1" t="s">
        <v>3828</v>
      </c>
      <c r="F1346" s="1" t="s">
        <v>5250</v>
      </c>
      <c r="G1346" s="1" t="s">
        <v>2343</v>
      </c>
      <c r="H1346" s="1"/>
      <c r="I1346" s="1" t="s">
        <v>2127</v>
      </c>
      <c r="L1346" t="s">
        <v>145</v>
      </c>
    </row>
    <row r="1347" spans="1:12" ht="28.8" hidden="1" x14ac:dyDescent="0.3">
      <c r="A1347">
        <v>14261</v>
      </c>
      <c r="B1347" t="s">
        <v>1341</v>
      </c>
      <c r="C1347" t="s">
        <v>2344</v>
      </c>
      <c r="D1347">
        <v>293719</v>
      </c>
      <c r="E1347" s="1" t="s">
        <v>3829</v>
      </c>
      <c r="F1347" s="1" t="s">
        <v>5251</v>
      </c>
      <c r="G1347" s="1" t="s">
        <v>2345</v>
      </c>
      <c r="H1347" s="1"/>
      <c r="I1347" s="1" t="s">
        <v>2127</v>
      </c>
      <c r="L1347" t="s">
        <v>145</v>
      </c>
    </row>
    <row r="1348" spans="1:12" ht="43.2" hidden="1" x14ac:dyDescent="0.3">
      <c r="A1348">
        <v>2725</v>
      </c>
      <c r="B1348" t="s">
        <v>248</v>
      </c>
      <c r="C1348" t="s">
        <v>2346</v>
      </c>
      <c r="D1348">
        <v>293533</v>
      </c>
      <c r="E1348" s="1" t="s">
        <v>3830</v>
      </c>
      <c r="F1348" s="1" t="s">
        <v>5252</v>
      </c>
      <c r="G1348" s="1" t="s">
        <v>2347</v>
      </c>
      <c r="H1348" s="1"/>
      <c r="I1348" s="1" t="s">
        <v>2127</v>
      </c>
      <c r="L1348" t="s">
        <v>145</v>
      </c>
    </row>
    <row r="1349" spans="1:12" ht="43.2" hidden="1" x14ac:dyDescent="0.3">
      <c r="A1349">
        <v>1732</v>
      </c>
      <c r="B1349" t="s">
        <v>248</v>
      </c>
      <c r="C1349" t="s">
        <v>653</v>
      </c>
      <c r="D1349">
        <v>296852</v>
      </c>
      <c r="E1349" s="1" t="s">
        <v>3831</v>
      </c>
      <c r="F1349" s="1" t="s">
        <v>5253</v>
      </c>
      <c r="G1349" s="1" t="s">
        <v>2348</v>
      </c>
      <c r="H1349" s="1"/>
      <c r="I1349" s="1" t="s">
        <v>2127</v>
      </c>
      <c r="L1349" t="s">
        <v>145</v>
      </c>
    </row>
    <row r="1350" spans="1:12" ht="28.8" hidden="1" x14ac:dyDescent="0.3">
      <c r="A1350">
        <v>1731</v>
      </c>
      <c r="B1350" t="s">
        <v>248</v>
      </c>
      <c r="C1350" t="s">
        <v>2349</v>
      </c>
      <c r="D1350">
        <v>296869</v>
      </c>
      <c r="E1350" s="1" t="s">
        <v>3832</v>
      </c>
      <c r="F1350" s="1" t="s">
        <v>5254</v>
      </c>
      <c r="G1350" s="1" t="s">
        <v>2350</v>
      </c>
      <c r="H1350" s="1"/>
      <c r="I1350" s="1" t="s">
        <v>2127</v>
      </c>
      <c r="L1350" t="s">
        <v>145</v>
      </c>
    </row>
    <row r="1351" spans="1:12" ht="28.8" hidden="1" x14ac:dyDescent="0.3">
      <c r="A1351">
        <v>2735</v>
      </c>
      <c r="B1351" t="s">
        <v>248</v>
      </c>
      <c r="C1351" t="s">
        <v>2351</v>
      </c>
      <c r="D1351">
        <v>293543</v>
      </c>
      <c r="E1351" s="1" t="s">
        <v>3833</v>
      </c>
      <c r="F1351" s="1" t="s">
        <v>5255</v>
      </c>
      <c r="G1351" s="1" t="s">
        <v>2352</v>
      </c>
      <c r="H1351" s="1"/>
      <c r="I1351" s="1" t="s">
        <v>2127</v>
      </c>
      <c r="L1351" t="s">
        <v>145</v>
      </c>
    </row>
    <row r="1352" spans="1:12" ht="28.8" hidden="1" x14ac:dyDescent="0.3">
      <c r="A1352">
        <v>2739</v>
      </c>
      <c r="B1352" t="s">
        <v>248</v>
      </c>
      <c r="C1352" t="s">
        <v>2353</v>
      </c>
      <c r="D1352">
        <v>293547</v>
      </c>
      <c r="E1352" s="1" t="s">
        <v>3834</v>
      </c>
      <c r="F1352" s="1" t="s">
        <v>5256</v>
      </c>
      <c r="G1352" s="1" t="s">
        <v>2354</v>
      </c>
      <c r="H1352" s="1"/>
      <c r="I1352" s="1" t="s">
        <v>2127</v>
      </c>
      <c r="L1352" t="s">
        <v>145</v>
      </c>
    </row>
    <row r="1353" spans="1:12" ht="43.2" hidden="1" x14ac:dyDescent="0.3">
      <c r="A1353">
        <v>2747</v>
      </c>
      <c r="B1353" t="s">
        <v>248</v>
      </c>
      <c r="C1353" t="s">
        <v>2355</v>
      </c>
      <c r="D1353">
        <v>293555</v>
      </c>
      <c r="E1353" s="1" t="s">
        <v>3835</v>
      </c>
      <c r="F1353" s="1" t="s">
        <v>5257</v>
      </c>
      <c r="G1353" s="1" t="s">
        <v>2356</v>
      </c>
      <c r="H1353" s="1"/>
      <c r="I1353" s="1" t="s">
        <v>2127</v>
      </c>
      <c r="L1353" t="s">
        <v>145</v>
      </c>
    </row>
    <row r="1354" spans="1:12" ht="43.2" hidden="1" x14ac:dyDescent="0.3">
      <c r="A1354">
        <v>2752</v>
      </c>
      <c r="B1354" t="s">
        <v>248</v>
      </c>
      <c r="C1354" t="s">
        <v>2357</v>
      </c>
      <c r="D1354">
        <v>293560</v>
      </c>
      <c r="E1354" s="1" t="s">
        <v>3836</v>
      </c>
      <c r="F1354" s="1" t="s">
        <v>5258</v>
      </c>
      <c r="G1354" s="1" t="s">
        <v>2358</v>
      </c>
      <c r="H1354" s="1"/>
      <c r="I1354" s="1" t="s">
        <v>2127</v>
      </c>
      <c r="L1354" t="s">
        <v>145</v>
      </c>
    </row>
    <row r="1355" spans="1:12" ht="43.2" hidden="1" x14ac:dyDescent="0.3">
      <c r="A1355">
        <v>2753</v>
      </c>
      <c r="B1355" t="s">
        <v>248</v>
      </c>
      <c r="C1355" t="s">
        <v>2359</v>
      </c>
      <c r="D1355">
        <v>293561</v>
      </c>
      <c r="E1355" s="1" t="s">
        <v>3837</v>
      </c>
      <c r="F1355" s="1" t="s">
        <v>5259</v>
      </c>
      <c r="G1355" s="1" t="s">
        <v>2360</v>
      </c>
      <c r="H1355" s="1"/>
      <c r="I1355" s="1" t="s">
        <v>2127</v>
      </c>
      <c r="L1355" t="s">
        <v>145</v>
      </c>
    </row>
    <row r="1356" spans="1:12" ht="43.2" hidden="1" x14ac:dyDescent="0.3">
      <c r="A1356">
        <v>1733</v>
      </c>
      <c r="B1356" t="s">
        <v>248</v>
      </c>
      <c r="C1356" t="s">
        <v>2361</v>
      </c>
      <c r="D1356">
        <v>296870</v>
      </c>
      <c r="E1356" s="1" t="s">
        <v>3838</v>
      </c>
      <c r="F1356" s="1" t="s">
        <v>5260</v>
      </c>
      <c r="G1356" s="1" t="s">
        <v>2362</v>
      </c>
      <c r="H1356" s="1"/>
      <c r="I1356" s="1" t="s">
        <v>2127</v>
      </c>
      <c r="L1356" t="s">
        <v>145</v>
      </c>
    </row>
    <row r="1357" spans="1:12" ht="43.2" hidden="1" x14ac:dyDescent="0.3">
      <c r="A1357">
        <v>2757</v>
      </c>
      <c r="B1357" t="s">
        <v>248</v>
      </c>
      <c r="C1357" t="s">
        <v>653</v>
      </c>
      <c r="D1357">
        <v>293565</v>
      </c>
      <c r="E1357" s="1" t="s">
        <v>3839</v>
      </c>
      <c r="F1357" s="1" t="s">
        <v>5261</v>
      </c>
      <c r="G1357" s="1" t="s">
        <v>2363</v>
      </c>
      <c r="H1357" s="1"/>
      <c r="I1357" s="1" t="s">
        <v>2127</v>
      </c>
      <c r="L1357" t="s">
        <v>145</v>
      </c>
    </row>
    <row r="1358" spans="1:12" ht="28.8" hidden="1" x14ac:dyDescent="0.3">
      <c r="A1358">
        <v>2760</v>
      </c>
      <c r="B1358" t="s">
        <v>248</v>
      </c>
      <c r="C1358" t="s">
        <v>2364</v>
      </c>
      <c r="D1358">
        <v>293568</v>
      </c>
      <c r="E1358" s="1" t="s">
        <v>3840</v>
      </c>
      <c r="F1358" s="1" t="s">
        <v>5262</v>
      </c>
      <c r="G1358" s="1" t="s">
        <v>2365</v>
      </c>
      <c r="H1358" s="1"/>
      <c r="I1358" s="1" t="s">
        <v>2127</v>
      </c>
      <c r="L1358" t="s">
        <v>145</v>
      </c>
    </row>
    <row r="1359" spans="1:12" ht="43.2" hidden="1" x14ac:dyDescent="0.3">
      <c r="A1359">
        <v>2259</v>
      </c>
      <c r="B1359" t="s">
        <v>248</v>
      </c>
      <c r="C1359" t="s">
        <v>2366</v>
      </c>
      <c r="D1359">
        <v>295220</v>
      </c>
      <c r="E1359" s="1" t="s">
        <v>3841</v>
      </c>
      <c r="F1359" s="1" t="s">
        <v>5263</v>
      </c>
      <c r="G1359" s="1" t="s">
        <v>2367</v>
      </c>
      <c r="H1359" s="1"/>
      <c r="I1359" s="1" t="s">
        <v>2127</v>
      </c>
      <c r="L1359" t="s">
        <v>145</v>
      </c>
    </row>
    <row r="1360" spans="1:12" ht="28.8" hidden="1" x14ac:dyDescent="0.3">
      <c r="A1360">
        <v>2768</v>
      </c>
      <c r="B1360" t="s">
        <v>248</v>
      </c>
      <c r="C1360" t="s">
        <v>249</v>
      </c>
      <c r="D1360">
        <v>293576</v>
      </c>
      <c r="E1360" s="1" t="s">
        <v>3842</v>
      </c>
      <c r="F1360" s="1" t="s">
        <v>5264</v>
      </c>
      <c r="G1360" s="1" t="s">
        <v>2368</v>
      </c>
      <c r="H1360" s="1"/>
      <c r="I1360" s="1" t="s">
        <v>2127</v>
      </c>
      <c r="L1360" t="s">
        <v>145</v>
      </c>
    </row>
    <row r="1361" spans="1:12" ht="57.6" hidden="1" x14ac:dyDescent="0.3">
      <c r="A1361">
        <v>2719</v>
      </c>
      <c r="B1361" t="s">
        <v>248</v>
      </c>
      <c r="C1361" t="s">
        <v>1672</v>
      </c>
      <c r="D1361">
        <v>293527</v>
      </c>
      <c r="E1361" s="1" t="s">
        <v>3843</v>
      </c>
      <c r="F1361" s="1" t="s">
        <v>5265</v>
      </c>
      <c r="G1361" s="1" t="s">
        <v>2369</v>
      </c>
      <c r="H1361" s="1"/>
      <c r="I1361" s="1" t="s">
        <v>2127</v>
      </c>
      <c r="L1361" t="s">
        <v>145</v>
      </c>
    </row>
    <row r="1362" spans="1:12" ht="57.6" hidden="1" x14ac:dyDescent="0.3">
      <c r="A1362">
        <v>1403</v>
      </c>
      <c r="B1362" t="s">
        <v>294</v>
      </c>
      <c r="C1362" t="s">
        <v>2370</v>
      </c>
      <c r="D1362">
        <v>296560</v>
      </c>
      <c r="E1362" s="1" t="s">
        <v>3844</v>
      </c>
      <c r="F1362" s="1" t="s">
        <v>5266</v>
      </c>
      <c r="G1362" s="1" t="s">
        <v>2371</v>
      </c>
      <c r="H1362" s="1"/>
      <c r="I1362" s="1" t="s">
        <v>2127</v>
      </c>
      <c r="L1362" t="s">
        <v>17</v>
      </c>
    </row>
    <row r="1363" spans="1:12" ht="43.2" hidden="1" x14ac:dyDescent="0.3">
      <c r="A1363">
        <v>2126</v>
      </c>
      <c r="B1363" t="s">
        <v>464</v>
      </c>
      <c r="C1363" t="s">
        <v>2372</v>
      </c>
      <c r="D1363">
        <v>295092</v>
      </c>
      <c r="E1363" s="1" t="s">
        <v>3845</v>
      </c>
      <c r="F1363" s="1" t="s">
        <v>5267</v>
      </c>
      <c r="G1363" s="1" t="s">
        <v>2373</v>
      </c>
      <c r="H1363" s="1"/>
      <c r="I1363" s="1" t="s">
        <v>2127</v>
      </c>
      <c r="L1363" t="s">
        <v>35</v>
      </c>
    </row>
    <row r="1364" spans="1:12" ht="57.6" hidden="1" x14ac:dyDescent="0.3">
      <c r="A1364">
        <v>949</v>
      </c>
      <c r="B1364" t="s">
        <v>464</v>
      </c>
      <c r="C1364" t="s">
        <v>2018</v>
      </c>
      <c r="D1364">
        <v>296962</v>
      </c>
      <c r="E1364" s="1" t="s">
        <v>3846</v>
      </c>
      <c r="F1364" s="1" t="s">
        <v>5268</v>
      </c>
      <c r="G1364" s="1" t="s">
        <v>2374</v>
      </c>
      <c r="H1364" s="1"/>
      <c r="I1364" s="1" t="s">
        <v>2127</v>
      </c>
      <c r="L1364" t="s">
        <v>35</v>
      </c>
    </row>
    <row r="1365" spans="1:12" ht="28.8" hidden="1" x14ac:dyDescent="0.3">
      <c r="A1365">
        <v>31111</v>
      </c>
      <c r="B1365" t="s">
        <v>464</v>
      </c>
      <c r="C1365" t="s">
        <v>2375</v>
      </c>
      <c r="D1365">
        <v>377197</v>
      </c>
      <c r="E1365" s="1" t="s">
        <v>3847</v>
      </c>
      <c r="F1365" s="1" t="s">
        <v>5269</v>
      </c>
      <c r="G1365" s="1" t="s">
        <v>2376</v>
      </c>
      <c r="H1365" s="1"/>
      <c r="I1365" s="1" t="s">
        <v>2127</v>
      </c>
      <c r="L1365" t="s">
        <v>35</v>
      </c>
    </row>
    <row r="1366" spans="1:12" ht="57.6" hidden="1" x14ac:dyDescent="0.3">
      <c r="A1366">
        <v>1488</v>
      </c>
      <c r="B1366" t="s">
        <v>1827</v>
      </c>
      <c r="C1366" t="s">
        <v>2377</v>
      </c>
      <c r="D1366">
        <v>296481</v>
      </c>
      <c r="E1366" s="1" t="s">
        <v>3848</v>
      </c>
      <c r="F1366" s="1" t="s">
        <v>5270</v>
      </c>
      <c r="G1366" s="1" t="s">
        <v>2378</v>
      </c>
      <c r="H1366" s="1"/>
      <c r="I1366" s="1" t="s">
        <v>2127</v>
      </c>
      <c r="L1366" t="s">
        <v>17</v>
      </c>
    </row>
    <row r="1367" spans="1:12" ht="43.2" hidden="1" x14ac:dyDescent="0.3">
      <c r="A1367">
        <v>19509</v>
      </c>
      <c r="B1367" t="s">
        <v>1827</v>
      </c>
      <c r="C1367" t="s">
        <v>2039</v>
      </c>
      <c r="D1367">
        <v>296924</v>
      </c>
      <c r="E1367" s="1" t="s">
        <v>3849</v>
      </c>
      <c r="F1367" s="1" t="s">
        <v>5271</v>
      </c>
      <c r="G1367" s="1" t="s">
        <v>2379</v>
      </c>
      <c r="H1367" s="1"/>
      <c r="I1367" s="1" t="s">
        <v>2127</v>
      </c>
      <c r="L1367" t="s">
        <v>17</v>
      </c>
    </row>
    <row r="1368" spans="1:12" ht="43.2" hidden="1" x14ac:dyDescent="0.3">
      <c r="A1368">
        <v>21329</v>
      </c>
      <c r="B1368" t="s">
        <v>1827</v>
      </c>
      <c r="C1368" t="s">
        <v>2377</v>
      </c>
      <c r="D1368">
        <v>295861</v>
      </c>
      <c r="E1368" s="1" t="s">
        <v>3850</v>
      </c>
      <c r="F1368" s="1" t="s">
        <v>5272</v>
      </c>
      <c r="G1368" s="1" t="s">
        <v>2380</v>
      </c>
      <c r="H1368" s="1"/>
      <c r="I1368" s="1" t="s">
        <v>2127</v>
      </c>
      <c r="L1368" t="s">
        <v>17</v>
      </c>
    </row>
    <row r="1369" spans="1:12" ht="43.2" hidden="1" x14ac:dyDescent="0.3">
      <c r="A1369">
        <v>20169</v>
      </c>
      <c r="B1369" t="s">
        <v>1697</v>
      </c>
      <c r="C1369" t="s">
        <v>2381</v>
      </c>
      <c r="D1369">
        <v>295974</v>
      </c>
      <c r="E1369" s="1" t="s">
        <v>3851</v>
      </c>
      <c r="F1369" s="1" t="s">
        <v>5273</v>
      </c>
      <c r="G1369" s="1" t="s">
        <v>2382</v>
      </c>
      <c r="H1369" s="1"/>
      <c r="I1369" s="1" t="s">
        <v>2127</v>
      </c>
      <c r="L1369" t="s">
        <v>35</v>
      </c>
    </row>
    <row r="1370" spans="1:12" ht="43.2" hidden="1" x14ac:dyDescent="0.3">
      <c r="A1370">
        <v>15040</v>
      </c>
      <c r="B1370" t="s">
        <v>1697</v>
      </c>
      <c r="C1370" t="s">
        <v>2383</v>
      </c>
      <c r="D1370">
        <v>294199</v>
      </c>
      <c r="E1370" s="1" t="s">
        <v>3852</v>
      </c>
      <c r="F1370" s="1" t="s">
        <v>5274</v>
      </c>
      <c r="G1370" s="1" t="s">
        <v>2384</v>
      </c>
      <c r="H1370" s="1"/>
      <c r="I1370" s="1" t="s">
        <v>2127</v>
      </c>
      <c r="L1370" t="s">
        <v>35</v>
      </c>
    </row>
    <row r="1371" spans="1:12" ht="43.2" hidden="1" x14ac:dyDescent="0.3">
      <c r="A1371">
        <v>41417</v>
      </c>
      <c r="B1371" t="s">
        <v>11</v>
      </c>
      <c r="C1371" t="s">
        <v>2385</v>
      </c>
      <c r="D1371">
        <v>3815813</v>
      </c>
      <c r="E1371" s="1" t="s">
        <v>3853</v>
      </c>
      <c r="F1371" s="1" t="s">
        <v>5275</v>
      </c>
      <c r="G1371" s="1" t="s">
        <v>2386</v>
      </c>
      <c r="H1371" s="1"/>
      <c r="I1371" s="1" t="s">
        <v>2127</v>
      </c>
      <c r="L1371" t="s">
        <v>14</v>
      </c>
    </row>
    <row r="1372" spans="1:12" ht="43.2" hidden="1" x14ac:dyDescent="0.3">
      <c r="A1372">
        <v>135</v>
      </c>
      <c r="B1372" t="s">
        <v>2072</v>
      </c>
      <c r="C1372" t="s">
        <v>2387</v>
      </c>
      <c r="D1372">
        <v>294522</v>
      </c>
      <c r="E1372" s="1" t="s">
        <v>3854</v>
      </c>
      <c r="F1372" s="1" t="s">
        <v>5276</v>
      </c>
      <c r="G1372" s="1" t="s">
        <v>2388</v>
      </c>
      <c r="H1372" s="1"/>
      <c r="I1372" s="1" t="s">
        <v>2127</v>
      </c>
      <c r="L1372" t="s">
        <v>35</v>
      </c>
    </row>
    <row r="1373" spans="1:12" ht="28.8" hidden="1" x14ac:dyDescent="0.3">
      <c r="A1373">
        <v>15046</v>
      </c>
      <c r="B1373" t="s">
        <v>2389</v>
      </c>
      <c r="C1373" t="s">
        <v>2390</v>
      </c>
      <c r="D1373">
        <v>294208</v>
      </c>
      <c r="E1373" s="1" t="s">
        <v>3855</v>
      </c>
      <c r="F1373" s="1" t="s">
        <v>5277</v>
      </c>
      <c r="G1373" s="1" t="s">
        <v>2391</v>
      </c>
      <c r="H1373" s="1"/>
      <c r="I1373" s="1" t="s">
        <v>2127</v>
      </c>
      <c r="L1373" t="s">
        <v>481</v>
      </c>
    </row>
    <row r="1374" spans="1:12" ht="57.6" hidden="1" x14ac:dyDescent="0.3">
      <c r="A1374">
        <v>2018</v>
      </c>
      <c r="B1374" t="s">
        <v>36</v>
      </c>
      <c r="C1374" t="s">
        <v>37</v>
      </c>
      <c r="D1374">
        <v>294988</v>
      </c>
      <c r="E1374" s="1" t="s">
        <v>3856</v>
      </c>
      <c r="F1374" s="1" t="s">
        <v>5278</v>
      </c>
      <c r="G1374" s="1" t="s">
        <v>2392</v>
      </c>
      <c r="H1374" s="1"/>
      <c r="I1374" s="1" t="s">
        <v>2127</v>
      </c>
      <c r="L1374" t="s">
        <v>35</v>
      </c>
    </row>
    <row r="1375" spans="1:12" ht="43.2" hidden="1" x14ac:dyDescent="0.3">
      <c r="A1375">
        <v>701</v>
      </c>
      <c r="B1375" t="s">
        <v>655</v>
      </c>
      <c r="C1375" t="s">
        <v>2393</v>
      </c>
      <c r="D1375">
        <v>297411</v>
      </c>
      <c r="E1375" s="1" t="s">
        <v>3857</v>
      </c>
      <c r="F1375" s="1" t="s">
        <v>5279</v>
      </c>
      <c r="G1375" s="1" t="s">
        <v>2394</v>
      </c>
      <c r="H1375" s="1"/>
      <c r="I1375" s="1" t="s">
        <v>2127</v>
      </c>
      <c r="L1375" t="s">
        <v>35</v>
      </c>
    </row>
    <row r="1376" spans="1:12" ht="43.2" hidden="1" x14ac:dyDescent="0.3">
      <c r="A1376">
        <v>15054</v>
      </c>
      <c r="B1376" t="s">
        <v>2395</v>
      </c>
      <c r="C1376" t="s">
        <v>2396</v>
      </c>
      <c r="D1376">
        <v>294213</v>
      </c>
      <c r="E1376" s="1" t="s">
        <v>3858</v>
      </c>
      <c r="F1376" s="1" t="s">
        <v>5280</v>
      </c>
      <c r="G1376" s="1" t="s">
        <v>2397</v>
      </c>
      <c r="H1376" s="1"/>
      <c r="I1376" s="1" t="s">
        <v>2127</v>
      </c>
      <c r="L1376" t="s">
        <v>481</v>
      </c>
    </row>
    <row r="1377" spans="1:12" ht="43.2" hidden="1" x14ac:dyDescent="0.3">
      <c r="A1377">
        <v>25591</v>
      </c>
      <c r="B1377" t="s">
        <v>2034</v>
      </c>
      <c r="C1377" t="s">
        <v>2398</v>
      </c>
      <c r="D1377">
        <v>921151</v>
      </c>
      <c r="E1377" s="1" t="s">
        <v>3859</v>
      </c>
      <c r="F1377" s="1" t="s">
        <v>5281</v>
      </c>
      <c r="G1377" s="1" t="s">
        <v>2399</v>
      </c>
      <c r="H1377" s="1"/>
      <c r="I1377" s="1" t="s">
        <v>2127</v>
      </c>
      <c r="L1377" t="s">
        <v>17</v>
      </c>
    </row>
    <row r="1378" spans="1:12" ht="43.2" hidden="1" x14ac:dyDescent="0.3">
      <c r="A1378">
        <v>1850</v>
      </c>
      <c r="B1378" t="s">
        <v>11</v>
      </c>
      <c r="C1378" t="s">
        <v>2400</v>
      </c>
      <c r="D1378">
        <v>294744</v>
      </c>
      <c r="E1378" s="1" t="s">
        <v>3860</v>
      </c>
      <c r="F1378" s="1" t="s">
        <v>5282</v>
      </c>
      <c r="G1378" s="1" t="s">
        <v>2401</v>
      </c>
      <c r="H1378" s="1"/>
      <c r="I1378" s="1" t="s">
        <v>2127</v>
      </c>
      <c r="L1378" t="s">
        <v>14</v>
      </c>
    </row>
    <row r="1379" spans="1:12" ht="28.8" hidden="1" x14ac:dyDescent="0.3">
      <c r="A1379">
        <v>25590</v>
      </c>
      <c r="B1379" t="s">
        <v>2034</v>
      </c>
      <c r="C1379" t="s">
        <v>2402</v>
      </c>
      <c r="D1379">
        <v>888038</v>
      </c>
      <c r="E1379" s="1" t="s">
        <v>3861</v>
      </c>
      <c r="F1379" s="1" t="s">
        <v>5283</v>
      </c>
      <c r="G1379" s="1" t="s">
        <v>2403</v>
      </c>
      <c r="H1379" s="1"/>
      <c r="I1379" s="1" t="s">
        <v>2127</v>
      </c>
      <c r="L1379" t="s">
        <v>17</v>
      </c>
    </row>
    <row r="1380" spans="1:12" ht="43.2" hidden="1" x14ac:dyDescent="0.3">
      <c r="A1380">
        <v>2235</v>
      </c>
      <c r="B1380" t="s">
        <v>11</v>
      </c>
      <c r="C1380" t="s">
        <v>2404</v>
      </c>
      <c r="D1380">
        <v>295196</v>
      </c>
      <c r="E1380" s="1" t="s">
        <v>3862</v>
      </c>
      <c r="F1380" s="1" t="s">
        <v>5284</v>
      </c>
      <c r="G1380" s="1" t="s">
        <v>2405</v>
      </c>
      <c r="H1380" s="1"/>
      <c r="I1380" s="1" t="s">
        <v>2127</v>
      </c>
      <c r="L1380" t="s">
        <v>14</v>
      </c>
    </row>
    <row r="1381" spans="1:12" ht="57.6" hidden="1" x14ac:dyDescent="0.3">
      <c r="A1381">
        <v>2094</v>
      </c>
      <c r="B1381" t="s">
        <v>11</v>
      </c>
      <c r="C1381" t="s">
        <v>2406</v>
      </c>
      <c r="D1381">
        <v>295064</v>
      </c>
      <c r="E1381" s="1" t="s">
        <v>3863</v>
      </c>
      <c r="F1381" s="1" t="s">
        <v>5285</v>
      </c>
      <c r="G1381" s="1" t="s">
        <v>2407</v>
      </c>
      <c r="H1381" s="1"/>
      <c r="I1381" s="1" t="s">
        <v>2127</v>
      </c>
      <c r="L1381" t="s">
        <v>14</v>
      </c>
    </row>
    <row r="1382" spans="1:12" ht="28.8" x14ac:dyDescent="0.3">
      <c r="A1382">
        <v>14168</v>
      </c>
      <c r="B1382" t="s">
        <v>79</v>
      </c>
      <c r="C1382" s="1" t="s">
        <v>2408</v>
      </c>
      <c r="D1382">
        <v>293647</v>
      </c>
      <c r="E1382" s="1" t="s">
        <v>3864</v>
      </c>
      <c r="F1382" s="1" t="s">
        <v>5286</v>
      </c>
      <c r="G1382" s="1" t="s">
        <v>2409</v>
      </c>
      <c r="H1382" s="1"/>
      <c r="I1382" s="1" t="s">
        <v>2127</v>
      </c>
      <c r="L1382" t="s">
        <v>14</v>
      </c>
    </row>
    <row r="1383" spans="1:12" ht="28.8" hidden="1" x14ac:dyDescent="0.3">
      <c r="A1383">
        <v>14119</v>
      </c>
      <c r="B1383" t="s">
        <v>2034</v>
      </c>
      <c r="C1383" t="s">
        <v>2410</v>
      </c>
      <c r="D1383">
        <v>293617</v>
      </c>
      <c r="E1383" s="1" t="s">
        <v>3865</v>
      </c>
      <c r="F1383" s="1" t="s">
        <v>5287</v>
      </c>
      <c r="G1383" s="1" t="s">
        <v>2411</v>
      </c>
      <c r="H1383" s="1"/>
      <c r="I1383" s="1" t="s">
        <v>2127</v>
      </c>
      <c r="L1383" t="s">
        <v>17</v>
      </c>
    </row>
    <row r="1384" spans="1:12" ht="43.2" hidden="1" x14ac:dyDescent="0.3">
      <c r="A1384">
        <v>1470</v>
      </c>
      <c r="B1384" t="s">
        <v>571</v>
      </c>
      <c r="C1384" t="s">
        <v>2412</v>
      </c>
      <c r="D1384">
        <v>296496</v>
      </c>
      <c r="E1384" s="1" t="s">
        <v>3866</v>
      </c>
      <c r="F1384" s="1" t="s">
        <v>5288</v>
      </c>
      <c r="G1384" s="1" t="s">
        <v>2413</v>
      </c>
      <c r="H1384" s="1"/>
      <c r="I1384" s="1" t="s">
        <v>2127</v>
      </c>
      <c r="L1384" t="s">
        <v>17</v>
      </c>
    </row>
    <row r="1385" spans="1:12" ht="28.8" hidden="1" x14ac:dyDescent="0.3">
      <c r="A1385">
        <v>14291</v>
      </c>
      <c r="B1385" t="s">
        <v>2414</v>
      </c>
      <c r="C1385" t="s">
        <v>2415</v>
      </c>
      <c r="D1385">
        <v>293747</v>
      </c>
      <c r="E1385" s="1" t="s">
        <v>3867</v>
      </c>
      <c r="F1385" s="1" t="s">
        <v>5289</v>
      </c>
      <c r="G1385" s="1" t="s">
        <v>2416</v>
      </c>
      <c r="H1385" s="1"/>
      <c r="I1385" s="1" t="s">
        <v>2127</v>
      </c>
      <c r="L1385" t="s">
        <v>17</v>
      </c>
    </row>
    <row r="1386" spans="1:12" ht="28.8" hidden="1" x14ac:dyDescent="0.3">
      <c r="A1386">
        <v>1466</v>
      </c>
      <c r="B1386" t="s">
        <v>571</v>
      </c>
      <c r="C1386" t="s">
        <v>2417</v>
      </c>
      <c r="D1386">
        <v>296499</v>
      </c>
      <c r="E1386" s="1" t="s">
        <v>3868</v>
      </c>
      <c r="F1386" s="1" t="s">
        <v>5290</v>
      </c>
      <c r="G1386" s="1" t="s">
        <v>2418</v>
      </c>
      <c r="H1386" s="1"/>
      <c r="I1386" s="1" t="s">
        <v>2127</v>
      </c>
      <c r="L1386" t="s">
        <v>17</v>
      </c>
    </row>
    <row r="1387" spans="1:12" ht="28.8" hidden="1" x14ac:dyDescent="0.3">
      <c r="A1387">
        <v>15122</v>
      </c>
      <c r="B1387" t="s">
        <v>11</v>
      </c>
      <c r="C1387" t="s">
        <v>2419</v>
      </c>
      <c r="D1387">
        <v>294321</v>
      </c>
      <c r="E1387" s="1" t="s">
        <v>3869</v>
      </c>
      <c r="F1387" s="1" t="s">
        <v>5291</v>
      </c>
      <c r="G1387" s="1" t="s">
        <v>2420</v>
      </c>
      <c r="H1387" s="1"/>
      <c r="I1387" s="1" t="s">
        <v>2127</v>
      </c>
      <c r="L1387" t="s">
        <v>14</v>
      </c>
    </row>
    <row r="1388" spans="1:12" ht="28.8" hidden="1" x14ac:dyDescent="0.3">
      <c r="A1388">
        <v>25523</v>
      </c>
      <c r="B1388" t="s">
        <v>1765</v>
      </c>
      <c r="C1388" t="s">
        <v>2421</v>
      </c>
      <c r="D1388">
        <v>888034</v>
      </c>
      <c r="E1388" s="1" t="s">
        <v>3870</v>
      </c>
      <c r="F1388" s="1" t="s">
        <v>5292</v>
      </c>
      <c r="G1388" s="1" t="s">
        <v>2422</v>
      </c>
      <c r="H1388" s="1"/>
      <c r="I1388" s="1" t="s">
        <v>2127</v>
      </c>
      <c r="L1388" t="s">
        <v>17</v>
      </c>
    </row>
    <row r="1389" spans="1:12" ht="28.8" hidden="1" x14ac:dyDescent="0.3">
      <c r="A1389">
        <v>2261</v>
      </c>
      <c r="B1389" t="s">
        <v>11</v>
      </c>
      <c r="C1389" t="s">
        <v>2423</v>
      </c>
      <c r="D1389">
        <v>295222</v>
      </c>
      <c r="E1389" s="1" t="s">
        <v>3871</v>
      </c>
      <c r="F1389" s="1" t="s">
        <v>5293</v>
      </c>
      <c r="G1389" s="1" t="s">
        <v>2424</v>
      </c>
      <c r="H1389" s="1"/>
      <c r="I1389" s="1" t="s">
        <v>2127</v>
      </c>
      <c r="L1389" t="s">
        <v>14</v>
      </c>
    </row>
    <row r="1390" spans="1:12" ht="43.2" hidden="1" x14ac:dyDescent="0.3">
      <c r="A1390">
        <v>1226</v>
      </c>
      <c r="B1390" t="s">
        <v>579</v>
      </c>
      <c r="C1390" t="s">
        <v>2425</v>
      </c>
      <c r="D1390">
        <v>297539</v>
      </c>
      <c r="E1390" s="1" t="s">
        <v>3872</v>
      </c>
      <c r="F1390" s="1" t="s">
        <v>5294</v>
      </c>
      <c r="G1390" s="1" t="s">
        <v>2426</v>
      </c>
      <c r="H1390" s="1"/>
      <c r="I1390" s="1" t="s">
        <v>2127</v>
      </c>
      <c r="L1390" t="s">
        <v>17</v>
      </c>
    </row>
    <row r="1391" spans="1:12" ht="43.2" hidden="1" x14ac:dyDescent="0.3">
      <c r="A1391">
        <v>743</v>
      </c>
      <c r="B1391" t="s">
        <v>294</v>
      </c>
      <c r="C1391" t="s">
        <v>2427</v>
      </c>
      <c r="D1391">
        <v>297086</v>
      </c>
      <c r="E1391" s="1" t="s">
        <v>3873</v>
      </c>
      <c r="F1391" s="1" t="s">
        <v>5295</v>
      </c>
      <c r="G1391" s="1" t="s">
        <v>2428</v>
      </c>
      <c r="H1391" s="1"/>
      <c r="I1391" s="1" t="s">
        <v>2127</v>
      </c>
      <c r="L1391" t="s">
        <v>17</v>
      </c>
    </row>
    <row r="1392" spans="1:12" ht="28.8" hidden="1" x14ac:dyDescent="0.3">
      <c r="A1392">
        <v>375</v>
      </c>
      <c r="B1392" t="s">
        <v>65</v>
      </c>
      <c r="C1392" t="s">
        <v>240</v>
      </c>
      <c r="D1392">
        <v>293988</v>
      </c>
      <c r="E1392" s="1" t="s">
        <v>3874</v>
      </c>
      <c r="F1392" s="1" t="s">
        <v>5296</v>
      </c>
      <c r="G1392" s="1" t="s">
        <v>2429</v>
      </c>
      <c r="H1392" s="1"/>
      <c r="I1392" s="1" t="s">
        <v>2127</v>
      </c>
      <c r="L1392" t="s">
        <v>17</v>
      </c>
    </row>
    <row r="1393" spans="1:12" ht="28.8" hidden="1" x14ac:dyDescent="0.3">
      <c r="A1393">
        <v>489</v>
      </c>
      <c r="B1393" t="s">
        <v>65</v>
      </c>
      <c r="C1393" t="s">
        <v>66</v>
      </c>
      <c r="D1393">
        <v>297532</v>
      </c>
      <c r="E1393" s="1" t="s">
        <v>3875</v>
      </c>
      <c r="F1393" s="1" t="s">
        <v>5297</v>
      </c>
      <c r="G1393" s="1" t="s">
        <v>2430</v>
      </c>
      <c r="H1393" s="1"/>
      <c r="I1393" s="1" t="s">
        <v>2127</v>
      </c>
      <c r="L1393" t="s">
        <v>17</v>
      </c>
    </row>
    <row r="1394" spans="1:12" ht="43.2" hidden="1" x14ac:dyDescent="0.3">
      <c r="A1394">
        <v>79</v>
      </c>
      <c r="B1394" t="s">
        <v>65</v>
      </c>
      <c r="C1394" t="s">
        <v>2431</v>
      </c>
      <c r="D1394">
        <v>294577</v>
      </c>
      <c r="E1394" s="1" t="s">
        <v>3876</v>
      </c>
      <c r="F1394" s="1" t="s">
        <v>5298</v>
      </c>
      <c r="G1394" s="1" t="s">
        <v>2432</v>
      </c>
      <c r="H1394" s="1"/>
      <c r="I1394" s="1" t="s">
        <v>2127</v>
      </c>
      <c r="L1394" t="s">
        <v>17</v>
      </c>
    </row>
    <row r="1395" spans="1:12" ht="28.8" hidden="1" x14ac:dyDescent="0.3">
      <c r="A1395">
        <v>2541</v>
      </c>
      <c r="B1395" t="s">
        <v>1465</v>
      </c>
      <c r="C1395" t="s">
        <v>2433</v>
      </c>
      <c r="D1395">
        <v>293353</v>
      </c>
      <c r="E1395" s="1" t="s">
        <v>3877</v>
      </c>
      <c r="F1395" s="1" t="s">
        <v>5299</v>
      </c>
      <c r="G1395" s="1" t="s">
        <v>2434</v>
      </c>
      <c r="H1395" s="1"/>
      <c r="I1395" s="1" t="s">
        <v>2127</v>
      </c>
      <c r="L1395" t="s">
        <v>481</v>
      </c>
    </row>
    <row r="1396" spans="1:12" ht="43.2" hidden="1" x14ac:dyDescent="0.3">
      <c r="A1396">
        <v>2540</v>
      </c>
      <c r="B1396" t="s">
        <v>1465</v>
      </c>
      <c r="C1396" t="s">
        <v>2433</v>
      </c>
      <c r="D1396">
        <v>293352</v>
      </c>
      <c r="E1396" s="1" t="s">
        <v>3878</v>
      </c>
      <c r="F1396" s="1" t="s">
        <v>5300</v>
      </c>
      <c r="G1396" s="1" t="s">
        <v>2435</v>
      </c>
      <c r="H1396" s="1"/>
      <c r="I1396" s="1" t="s">
        <v>2127</v>
      </c>
      <c r="L1396" t="s">
        <v>481</v>
      </c>
    </row>
    <row r="1397" spans="1:12" ht="43.2" hidden="1" x14ac:dyDescent="0.3">
      <c r="A1397">
        <v>22220</v>
      </c>
      <c r="B1397" t="s">
        <v>579</v>
      </c>
      <c r="C1397" t="s">
        <v>2064</v>
      </c>
      <c r="D1397">
        <v>295810</v>
      </c>
      <c r="E1397" s="1" t="s">
        <v>3879</v>
      </c>
      <c r="F1397" s="1" t="s">
        <v>5301</v>
      </c>
      <c r="G1397" s="1" t="s">
        <v>2436</v>
      </c>
      <c r="H1397" s="1"/>
      <c r="I1397" s="1" t="s">
        <v>2127</v>
      </c>
      <c r="L1397" t="s">
        <v>17</v>
      </c>
    </row>
    <row r="1398" spans="1:12" ht="43.2" hidden="1" x14ac:dyDescent="0.3">
      <c r="A1398">
        <v>2300</v>
      </c>
      <c r="B1398" t="s">
        <v>11</v>
      </c>
      <c r="C1398" t="s">
        <v>2437</v>
      </c>
      <c r="D1398">
        <v>295260</v>
      </c>
      <c r="E1398" s="1" t="s">
        <v>3880</v>
      </c>
      <c r="F1398" s="1" t="s">
        <v>5302</v>
      </c>
      <c r="G1398" s="1" t="s">
        <v>2438</v>
      </c>
      <c r="H1398" s="1"/>
      <c r="I1398" s="1" t="s">
        <v>2127</v>
      </c>
      <c r="L1398" t="s">
        <v>14</v>
      </c>
    </row>
    <row r="1399" spans="1:12" ht="43.2" hidden="1" x14ac:dyDescent="0.3">
      <c r="A1399">
        <v>1006</v>
      </c>
      <c r="B1399" t="s">
        <v>1123</v>
      </c>
      <c r="C1399" t="s">
        <v>1535</v>
      </c>
      <c r="D1399">
        <v>297384</v>
      </c>
      <c r="E1399" s="1" t="s">
        <v>3881</v>
      </c>
      <c r="F1399" s="1" t="s">
        <v>5303</v>
      </c>
      <c r="G1399" s="1" t="s">
        <v>2439</v>
      </c>
      <c r="H1399" s="1"/>
      <c r="I1399" s="1" t="s">
        <v>2127</v>
      </c>
      <c r="L1399" t="s">
        <v>35</v>
      </c>
    </row>
    <row r="1400" spans="1:12" ht="43.2" hidden="1" x14ac:dyDescent="0.3">
      <c r="A1400">
        <v>2321</v>
      </c>
      <c r="B1400" t="s">
        <v>72</v>
      </c>
      <c r="C1400" t="s">
        <v>2440</v>
      </c>
      <c r="D1400">
        <v>295281</v>
      </c>
      <c r="E1400" s="1" t="s">
        <v>3882</v>
      </c>
      <c r="F1400" s="1" t="s">
        <v>5304</v>
      </c>
      <c r="G1400" s="1" t="s">
        <v>2441</v>
      </c>
      <c r="H1400" s="1"/>
      <c r="I1400" s="1" t="s">
        <v>2127</v>
      </c>
      <c r="L1400" t="s">
        <v>35</v>
      </c>
    </row>
    <row r="1401" spans="1:12" ht="43.2" hidden="1" x14ac:dyDescent="0.3">
      <c r="A1401">
        <v>1190</v>
      </c>
      <c r="D1401">
        <v>294697</v>
      </c>
      <c r="E1401" s="1" t="s">
        <v>3883</v>
      </c>
      <c r="F1401" s="1" t="s">
        <v>5305</v>
      </c>
      <c r="G1401" s="1" t="s">
        <v>2442</v>
      </c>
      <c r="H1401" s="1"/>
      <c r="I1401" s="1" t="s">
        <v>2127</v>
      </c>
      <c r="L1401" t="s">
        <v>35</v>
      </c>
    </row>
    <row r="1402" spans="1:12" ht="43.2" hidden="1" x14ac:dyDescent="0.3">
      <c r="A1402">
        <v>1211</v>
      </c>
      <c r="B1402" t="s">
        <v>802</v>
      </c>
      <c r="C1402" t="s">
        <v>2443</v>
      </c>
      <c r="D1402">
        <v>297612</v>
      </c>
      <c r="E1402" s="1" t="s">
        <v>3884</v>
      </c>
      <c r="F1402" s="1" t="s">
        <v>5306</v>
      </c>
      <c r="G1402" s="1" t="s">
        <v>2444</v>
      </c>
      <c r="H1402" s="1"/>
      <c r="I1402" s="1" t="s">
        <v>2127</v>
      </c>
      <c r="L1402" t="s">
        <v>481</v>
      </c>
    </row>
    <row r="1403" spans="1:12" hidden="1" x14ac:dyDescent="0.3">
      <c r="A1403">
        <v>25686</v>
      </c>
      <c r="B1403" t="s">
        <v>1056</v>
      </c>
      <c r="C1403" t="s">
        <v>1309</v>
      </c>
      <c r="D1403">
        <v>921176</v>
      </c>
      <c r="E1403" s="1" t="s">
        <v>3885</v>
      </c>
      <c r="F1403" s="1" t="s">
        <v>5307</v>
      </c>
      <c r="G1403" s="1" t="s">
        <v>2445</v>
      </c>
      <c r="H1403" s="1"/>
      <c r="I1403" s="1" t="s">
        <v>2127</v>
      </c>
      <c r="L1403" t="s">
        <v>17</v>
      </c>
    </row>
    <row r="1404" spans="1:12" ht="43.2" hidden="1" x14ac:dyDescent="0.3">
      <c r="A1404">
        <v>33353</v>
      </c>
      <c r="B1404" t="s">
        <v>906</v>
      </c>
      <c r="C1404" t="s">
        <v>2446</v>
      </c>
      <c r="D1404">
        <v>955846</v>
      </c>
      <c r="E1404" s="1" t="s">
        <v>3886</v>
      </c>
      <c r="F1404" s="1" t="s">
        <v>5308</v>
      </c>
      <c r="G1404" s="1" t="s">
        <v>2447</v>
      </c>
      <c r="H1404" s="1"/>
      <c r="I1404" s="1" t="s">
        <v>2448</v>
      </c>
      <c r="L1404" t="s">
        <v>35</v>
      </c>
    </row>
    <row r="1405" spans="1:12" ht="57.6" hidden="1" x14ac:dyDescent="0.3">
      <c r="A1405">
        <v>2302</v>
      </c>
      <c r="B1405" t="s">
        <v>11</v>
      </c>
      <c r="C1405" t="s">
        <v>2449</v>
      </c>
      <c r="D1405">
        <v>295262</v>
      </c>
      <c r="E1405" s="1" t="s">
        <v>3887</v>
      </c>
      <c r="F1405" s="1" t="s">
        <v>5309</v>
      </c>
      <c r="G1405" s="1" t="s">
        <v>2450</v>
      </c>
      <c r="H1405" s="1"/>
      <c r="I1405" s="1" t="s">
        <v>2448</v>
      </c>
      <c r="L1405" t="s">
        <v>14</v>
      </c>
    </row>
    <row r="1406" spans="1:12" ht="43.2" hidden="1" x14ac:dyDescent="0.3">
      <c r="A1406">
        <v>148</v>
      </c>
      <c r="B1406" t="s">
        <v>906</v>
      </c>
      <c r="C1406" t="s">
        <v>2451</v>
      </c>
      <c r="D1406">
        <v>294509</v>
      </c>
      <c r="E1406" s="1" t="s">
        <v>3888</v>
      </c>
      <c r="F1406" s="1" t="s">
        <v>5310</v>
      </c>
      <c r="G1406" s="1" t="s">
        <v>2452</v>
      </c>
      <c r="H1406" s="1"/>
      <c r="I1406" s="1" t="s">
        <v>2448</v>
      </c>
      <c r="L1406" t="s">
        <v>35</v>
      </c>
    </row>
    <row r="1407" spans="1:12" ht="43.2" hidden="1" x14ac:dyDescent="0.3">
      <c r="A1407">
        <v>2538</v>
      </c>
      <c r="B1407" t="s">
        <v>2453</v>
      </c>
      <c r="C1407" t="s">
        <v>2454</v>
      </c>
      <c r="D1407">
        <v>293350</v>
      </c>
      <c r="E1407" s="1" t="s">
        <v>3889</v>
      </c>
      <c r="F1407" s="1" t="s">
        <v>5311</v>
      </c>
      <c r="G1407" s="1" t="s">
        <v>2455</v>
      </c>
      <c r="H1407" s="1"/>
      <c r="I1407" s="1" t="s">
        <v>2448</v>
      </c>
      <c r="L1407" t="s">
        <v>35</v>
      </c>
    </row>
    <row r="1408" spans="1:12" ht="43.2" hidden="1" x14ac:dyDescent="0.3">
      <c r="A1408">
        <v>1585</v>
      </c>
      <c r="B1408" t="s">
        <v>906</v>
      </c>
      <c r="C1408" t="s">
        <v>2456</v>
      </c>
      <c r="D1408">
        <v>294683</v>
      </c>
      <c r="E1408" s="1" t="s">
        <v>3890</v>
      </c>
      <c r="F1408" s="1" t="s">
        <v>5312</v>
      </c>
      <c r="G1408" s="1" t="s">
        <v>2457</v>
      </c>
      <c r="H1408" s="1"/>
      <c r="I1408" s="1" t="s">
        <v>2448</v>
      </c>
      <c r="L1408" t="s">
        <v>35</v>
      </c>
    </row>
    <row r="1409" spans="1:12" ht="43.2" hidden="1" x14ac:dyDescent="0.3">
      <c r="A1409">
        <v>2569</v>
      </c>
      <c r="B1409" t="s">
        <v>248</v>
      </c>
      <c r="C1409" t="s">
        <v>1349</v>
      </c>
      <c r="D1409">
        <v>293379</v>
      </c>
      <c r="E1409" s="1" t="s">
        <v>3891</v>
      </c>
      <c r="F1409" s="1" t="s">
        <v>5313</v>
      </c>
      <c r="G1409" s="1" t="s">
        <v>2458</v>
      </c>
      <c r="H1409" s="1"/>
      <c r="I1409" s="1" t="s">
        <v>2448</v>
      </c>
      <c r="L1409" t="s">
        <v>145</v>
      </c>
    </row>
    <row r="1410" spans="1:12" ht="43.2" hidden="1" x14ac:dyDescent="0.3">
      <c r="A1410">
        <v>30073</v>
      </c>
      <c r="B1410" t="s">
        <v>906</v>
      </c>
      <c r="C1410" t="s">
        <v>2459</v>
      </c>
      <c r="D1410">
        <v>888041</v>
      </c>
      <c r="E1410" s="1" t="s">
        <v>3892</v>
      </c>
      <c r="F1410" s="1" t="s">
        <v>5314</v>
      </c>
      <c r="G1410" s="1" t="s">
        <v>2460</v>
      </c>
      <c r="H1410" s="1"/>
      <c r="I1410" s="1" t="s">
        <v>2448</v>
      </c>
      <c r="L1410" t="s">
        <v>35</v>
      </c>
    </row>
    <row r="1411" spans="1:12" ht="57.6" hidden="1" x14ac:dyDescent="0.3">
      <c r="A1411">
        <v>24193</v>
      </c>
      <c r="B1411" t="s">
        <v>2395</v>
      </c>
      <c r="C1411" t="s">
        <v>2396</v>
      </c>
      <c r="D1411">
        <v>295331</v>
      </c>
      <c r="E1411" s="1" t="s">
        <v>3893</v>
      </c>
      <c r="F1411" s="1" t="s">
        <v>5315</v>
      </c>
      <c r="G1411" s="1" t="s">
        <v>2461</v>
      </c>
      <c r="H1411" s="1"/>
      <c r="I1411" s="1" t="s">
        <v>2448</v>
      </c>
      <c r="L1411" t="s">
        <v>481</v>
      </c>
    </row>
    <row r="1412" spans="1:12" ht="43.2" hidden="1" x14ac:dyDescent="0.3">
      <c r="A1412">
        <v>2588</v>
      </c>
      <c r="B1412" t="s">
        <v>225</v>
      </c>
      <c r="C1412" t="s">
        <v>1661</v>
      </c>
      <c r="D1412">
        <v>293398</v>
      </c>
      <c r="E1412" s="1" t="s">
        <v>3894</v>
      </c>
      <c r="F1412" s="1" t="s">
        <v>5316</v>
      </c>
      <c r="G1412" s="1" t="s">
        <v>2462</v>
      </c>
      <c r="H1412" s="1"/>
      <c r="I1412" s="1" t="s">
        <v>2448</v>
      </c>
      <c r="L1412" t="s">
        <v>145</v>
      </c>
    </row>
    <row r="1413" spans="1:12" ht="43.2" hidden="1" x14ac:dyDescent="0.3">
      <c r="A1413">
        <v>14232</v>
      </c>
      <c r="B1413" t="s">
        <v>2279</v>
      </c>
      <c r="C1413" t="s">
        <v>2280</v>
      </c>
      <c r="D1413">
        <v>293694</v>
      </c>
      <c r="E1413" s="1" t="s">
        <v>3895</v>
      </c>
      <c r="F1413" s="1" t="s">
        <v>5317</v>
      </c>
      <c r="G1413" s="1" t="s">
        <v>2463</v>
      </c>
      <c r="H1413" s="1"/>
      <c r="I1413" s="1" t="s">
        <v>2448</v>
      </c>
      <c r="L1413" t="s">
        <v>145</v>
      </c>
    </row>
    <row r="1414" spans="1:12" ht="57.6" hidden="1" x14ac:dyDescent="0.3">
      <c r="A1414">
        <v>2609</v>
      </c>
      <c r="B1414" t="s">
        <v>1345</v>
      </c>
      <c r="C1414" t="s">
        <v>1859</v>
      </c>
      <c r="D1414">
        <v>293418</v>
      </c>
      <c r="E1414" s="1" t="s">
        <v>3896</v>
      </c>
      <c r="F1414" s="1" t="s">
        <v>5318</v>
      </c>
      <c r="G1414" s="1" t="s">
        <v>2464</v>
      </c>
      <c r="H1414" s="1"/>
      <c r="I1414" s="1" t="s">
        <v>2448</v>
      </c>
      <c r="L1414" t="s">
        <v>145</v>
      </c>
    </row>
    <row r="1415" spans="1:12" ht="43.2" hidden="1" x14ac:dyDescent="0.3">
      <c r="A1415">
        <v>2611</v>
      </c>
      <c r="B1415" t="s">
        <v>260</v>
      </c>
      <c r="C1415" t="s">
        <v>2316</v>
      </c>
      <c r="D1415">
        <v>293420</v>
      </c>
      <c r="E1415" s="1" t="s">
        <v>3897</v>
      </c>
      <c r="F1415" s="1" t="s">
        <v>5319</v>
      </c>
      <c r="G1415" s="1" t="s">
        <v>2465</v>
      </c>
      <c r="H1415" s="1"/>
      <c r="I1415" s="1" t="s">
        <v>2448</v>
      </c>
      <c r="L1415" t="s">
        <v>145</v>
      </c>
    </row>
    <row r="1416" spans="1:12" ht="43.2" hidden="1" x14ac:dyDescent="0.3">
      <c r="A1416">
        <v>14224</v>
      </c>
      <c r="B1416" t="s">
        <v>2279</v>
      </c>
      <c r="C1416" t="s">
        <v>2466</v>
      </c>
      <c r="D1416">
        <v>293689</v>
      </c>
      <c r="E1416" s="1" t="s">
        <v>3898</v>
      </c>
      <c r="F1416" s="1" t="s">
        <v>5320</v>
      </c>
      <c r="G1416" s="1" t="s">
        <v>2467</v>
      </c>
      <c r="H1416" s="1"/>
      <c r="I1416" s="1" t="s">
        <v>2448</v>
      </c>
      <c r="L1416" t="s">
        <v>145</v>
      </c>
    </row>
    <row r="1417" spans="1:12" ht="57.6" hidden="1" x14ac:dyDescent="0.3">
      <c r="A1417">
        <v>2685</v>
      </c>
      <c r="B1417" t="s">
        <v>225</v>
      </c>
      <c r="C1417" t="s">
        <v>2468</v>
      </c>
      <c r="D1417">
        <v>293493</v>
      </c>
      <c r="E1417" s="1" t="s">
        <v>3899</v>
      </c>
      <c r="F1417" s="1" t="s">
        <v>5321</v>
      </c>
      <c r="G1417" s="1" t="s">
        <v>2469</v>
      </c>
      <c r="H1417" s="1"/>
      <c r="I1417" s="1" t="s">
        <v>2448</v>
      </c>
      <c r="L1417" t="s">
        <v>145</v>
      </c>
    </row>
    <row r="1418" spans="1:12" ht="43.2" hidden="1" x14ac:dyDescent="0.3">
      <c r="A1418">
        <v>2687</v>
      </c>
      <c r="B1418" t="s">
        <v>2470</v>
      </c>
      <c r="C1418" t="s">
        <v>2471</v>
      </c>
      <c r="D1418">
        <v>293495</v>
      </c>
      <c r="E1418" s="1" t="s">
        <v>3900</v>
      </c>
      <c r="F1418" s="1" t="s">
        <v>5322</v>
      </c>
      <c r="G1418" s="1" t="s">
        <v>2472</v>
      </c>
      <c r="H1418" s="1"/>
      <c r="I1418" s="1" t="s">
        <v>2448</v>
      </c>
      <c r="L1418" t="s">
        <v>145</v>
      </c>
    </row>
    <row r="1419" spans="1:12" ht="28.8" hidden="1" x14ac:dyDescent="0.3">
      <c r="A1419">
        <v>2291</v>
      </c>
      <c r="B1419" t="s">
        <v>441</v>
      </c>
      <c r="C1419" t="s">
        <v>2310</v>
      </c>
      <c r="D1419">
        <v>295251</v>
      </c>
      <c r="E1419" s="1" t="s">
        <v>3901</v>
      </c>
      <c r="F1419" s="1" t="s">
        <v>5323</v>
      </c>
      <c r="G1419" s="1" t="s">
        <v>2473</v>
      </c>
      <c r="H1419" s="1"/>
      <c r="I1419" s="1" t="s">
        <v>2448</v>
      </c>
      <c r="L1419" t="s">
        <v>145</v>
      </c>
    </row>
    <row r="1420" spans="1:12" ht="43.2" hidden="1" x14ac:dyDescent="0.3">
      <c r="A1420">
        <v>1708</v>
      </c>
      <c r="B1420" t="s">
        <v>260</v>
      </c>
      <c r="C1420" t="s">
        <v>2474</v>
      </c>
      <c r="D1420">
        <v>296842</v>
      </c>
      <c r="E1420" s="1" t="s">
        <v>3902</v>
      </c>
      <c r="F1420" s="1" t="s">
        <v>5324</v>
      </c>
      <c r="G1420" s="1" t="s">
        <v>2475</v>
      </c>
      <c r="H1420" s="1"/>
      <c r="I1420" s="1" t="s">
        <v>2448</v>
      </c>
      <c r="L1420" t="s">
        <v>145</v>
      </c>
    </row>
    <row r="1421" spans="1:12" ht="43.2" hidden="1" x14ac:dyDescent="0.3">
      <c r="A1421">
        <v>1491</v>
      </c>
      <c r="B1421" t="s">
        <v>1827</v>
      </c>
      <c r="C1421" t="s">
        <v>2476</v>
      </c>
      <c r="D1421">
        <v>296478</v>
      </c>
      <c r="E1421" s="1" t="s">
        <v>3903</v>
      </c>
      <c r="F1421" s="1" t="s">
        <v>5325</v>
      </c>
      <c r="G1421" s="1" t="s">
        <v>2477</v>
      </c>
      <c r="H1421" s="1"/>
      <c r="I1421" s="1" t="s">
        <v>2448</v>
      </c>
      <c r="L1421" t="s">
        <v>17</v>
      </c>
    </row>
    <row r="1422" spans="1:12" ht="43.2" hidden="1" x14ac:dyDescent="0.3">
      <c r="A1422">
        <v>14118</v>
      </c>
      <c r="B1422" t="s">
        <v>1827</v>
      </c>
      <c r="C1422" t="s">
        <v>2478</v>
      </c>
      <c r="D1422">
        <v>293616</v>
      </c>
      <c r="E1422" s="1" t="s">
        <v>3904</v>
      </c>
      <c r="F1422" s="1" t="s">
        <v>5326</v>
      </c>
      <c r="G1422" s="1" t="s">
        <v>2479</v>
      </c>
      <c r="H1422" s="1"/>
      <c r="I1422" s="1" t="s">
        <v>2448</v>
      </c>
      <c r="L1422" t="s">
        <v>17</v>
      </c>
    </row>
    <row r="1423" spans="1:12" ht="28.8" hidden="1" x14ac:dyDescent="0.3">
      <c r="A1423">
        <v>22008</v>
      </c>
      <c r="B1423" t="s">
        <v>2480</v>
      </c>
      <c r="C1423" t="s">
        <v>2481</v>
      </c>
      <c r="D1423">
        <v>295836</v>
      </c>
      <c r="E1423" s="1" t="s">
        <v>3905</v>
      </c>
      <c r="F1423" s="1" t="s">
        <v>5327</v>
      </c>
      <c r="G1423" s="1" t="s">
        <v>2482</v>
      </c>
      <c r="H1423" s="1"/>
      <c r="I1423" s="1" t="s">
        <v>2448</v>
      </c>
      <c r="L1423" t="s">
        <v>481</v>
      </c>
    </row>
  </sheetData>
  <autoFilter ref="A1:L1423" xr:uid="{00000000-0009-0000-0000-000000000000}">
    <filterColumn colId="1">
      <filters>
        <filter val="Canad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woItemsList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Teja Akisetti</dc:creator>
  <cp:lastModifiedBy>Sai Teja Akisetti</cp:lastModifiedBy>
  <dcterms:modified xsi:type="dcterms:W3CDTF">2023-05-22T04:58:53Z</dcterms:modified>
</cp:coreProperties>
</file>