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kshay/Repos/portfolio_tracker_medium/inputs/transactions_all/"/>
    </mc:Choice>
  </mc:AlternateContent>
  <xr:revisionPtr revIDLastSave="0" documentId="13_ncr:1_{5EB1FD1A-F1B2-6E4C-88FD-91E2FBE74EDA}" xr6:coauthVersionLast="47" xr6:coauthVersionMax="47" xr10:uidLastSave="{00000000-0000-0000-0000-000000000000}"/>
  <bookViews>
    <workbookView xWindow="-2360" yWindow="-21100" windowWidth="38400" windowHeight="21100" xr2:uid="{00000000-000D-0000-FFFF-FFFF00000000}"/>
  </bookViews>
  <sheets>
    <sheet name="Sheet1" sheetId="1" r:id="rId1"/>
  </sheets>
  <definedNames>
    <definedName name="_xlnm._FilterDatabase" localSheetId="0" hidden="1">Sheet1!$A$1:$R$154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1" l="1"/>
  <c r="L51" i="1"/>
  <c r="M51" i="1" s="1"/>
  <c r="L86" i="1"/>
  <c r="L85" i="1"/>
  <c r="M85" i="1" s="1"/>
  <c r="I3" i="1"/>
  <c r="K3" i="1"/>
  <c r="M3" i="1"/>
  <c r="R3" i="1" s="1"/>
  <c r="I4" i="1"/>
  <c r="K4" i="1"/>
  <c r="M4" i="1"/>
  <c r="R4" i="1"/>
  <c r="I5" i="1"/>
  <c r="K5" i="1"/>
  <c r="M5" i="1"/>
  <c r="R5" i="1"/>
  <c r="I6" i="1"/>
  <c r="K6" i="1"/>
  <c r="M6" i="1"/>
  <c r="R6" i="1"/>
  <c r="I7" i="1"/>
  <c r="K7" i="1"/>
  <c r="M7" i="1"/>
  <c r="R7" i="1"/>
  <c r="I8" i="1"/>
  <c r="K8" i="1"/>
  <c r="M8" i="1"/>
  <c r="R8" i="1"/>
  <c r="I9" i="1"/>
  <c r="K9" i="1"/>
  <c r="M9" i="1"/>
  <c r="R9" i="1"/>
  <c r="I10" i="1"/>
  <c r="K10" i="1"/>
  <c r="M10" i="1"/>
  <c r="R10" i="1"/>
  <c r="I11" i="1"/>
  <c r="K11" i="1"/>
  <c r="M11" i="1"/>
  <c r="R11" i="1"/>
  <c r="I12" i="1"/>
  <c r="K12" i="1"/>
  <c r="M12" i="1"/>
  <c r="R12" i="1"/>
  <c r="I13" i="1"/>
  <c r="K13" i="1"/>
  <c r="M13" i="1"/>
  <c r="R13" i="1"/>
  <c r="I14" i="1"/>
  <c r="K14" i="1"/>
  <c r="M14" i="1"/>
  <c r="R14" i="1"/>
  <c r="I15" i="1"/>
  <c r="K15" i="1"/>
  <c r="M15" i="1"/>
  <c r="R15" i="1"/>
  <c r="I16" i="1"/>
  <c r="K16" i="1"/>
  <c r="M16" i="1"/>
  <c r="R16" i="1"/>
  <c r="I17" i="1"/>
  <c r="K17" i="1"/>
  <c r="M17" i="1"/>
  <c r="R17" i="1"/>
  <c r="I18" i="1"/>
  <c r="K18" i="1"/>
  <c r="M18" i="1"/>
  <c r="R18" i="1"/>
  <c r="I19" i="1"/>
  <c r="K19" i="1"/>
  <c r="M19" i="1"/>
  <c r="R19" i="1"/>
  <c r="I20" i="1"/>
  <c r="K20" i="1"/>
  <c r="M20" i="1"/>
  <c r="R20" i="1"/>
  <c r="I21" i="1"/>
  <c r="K21" i="1"/>
  <c r="M21" i="1"/>
  <c r="R21" i="1"/>
  <c r="I22" i="1"/>
  <c r="K22" i="1"/>
  <c r="M22" i="1"/>
  <c r="R22" i="1"/>
  <c r="I23" i="1"/>
  <c r="K23" i="1"/>
  <c r="M23" i="1"/>
  <c r="R23" i="1"/>
  <c r="I24" i="1"/>
  <c r="K24" i="1"/>
  <c r="M24" i="1"/>
  <c r="R24" i="1"/>
  <c r="I25" i="1"/>
  <c r="K25" i="1"/>
  <c r="M25" i="1"/>
  <c r="R25" i="1"/>
  <c r="I26" i="1"/>
  <c r="K26" i="1"/>
  <c r="M26" i="1"/>
  <c r="R26" i="1"/>
  <c r="I27" i="1"/>
  <c r="K27" i="1"/>
  <c r="M27" i="1"/>
  <c r="R27" i="1"/>
  <c r="I28" i="1"/>
  <c r="K28" i="1"/>
  <c r="M28" i="1"/>
  <c r="R28" i="1"/>
  <c r="I29" i="1"/>
  <c r="K29" i="1"/>
  <c r="M29" i="1"/>
  <c r="R29" i="1"/>
  <c r="I30" i="1"/>
  <c r="K30" i="1"/>
  <c r="M30" i="1"/>
  <c r="R30" i="1"/>
  <c r="I31" i="1"/>
  <c r="K31" i="1"/>
  <c r="M31" i="1"/>
  <c r="R31" i="1"/>
  <c r="I32" i="1"/>
  <c r="K32" i="1"/>
  <c r="M32" i="1"/>
  <c r="R32" i="1"/>
  <c r="I33" i="1"/>
  <c r="K33" i="1"/>
  <c r="M33" i="1"/>
  <c r="R33" i="1"/>
  <c r="I34" i="1"/>
  <c r="K34" i="1"/>
  <c r="M34" i="1"/>
  <c r="R34" i="1"/>
  <c r="I35" i="1"/>
  <c r="K35" i="1"/>
  <c r="M35" i="1"/>
  <c r="R35" i="1"/>
  <c r="I36" i="1"/>
  <c r="K36" i="1"/>
  <c r="M36" i="1"/>
  <c r="R36" i="1"/>
  <c r="I37" i="1"/>
  <c r="K37" i="1"/>
  <c r="M37" i="1"/>
  <c r="R37" i="1"/>
  <c r="I38" i="1"/>
  <c r="K38" i="1"/>
  <c r="M38" i="1"/>
  <c r="R38" i="1"/>
  <c r="I39" i="1"/>
  <c r="K39" i="1"/>
  <c r="M39" i="1"/>
  <c r="R39" i="1"/>
  <c r="I40" i="1"/>
  <c r="K40" i="1"/>
  <c r="M40" i="1"/>
  <c r="R40" i="1"/>
  <c r="I41" i="1"/>
  <c r="K41" i="1"/>
  <c r="M41" i="1"/>
  <c r="R41" i="1"/>
  <c r="I42" i="1"/>
  <c r="K42" i="1"/>
  <c r="M42" i="1"/>
  <c r="R42" i="1"/>
  <c r="I43" i="1"/>
  <c r="K43" i="1"/>
  <c r="M43" i="1"/>
  <c r="R43" i="1"/>
  <c r="I44" i="1"/>
  <c r="K44" i="1"/>
  <c r="M44" i="1"/>
  <c r="R44" i="1"/>
  <c r="I45" i="1"/>
  <c r="K45" i="1"/>
  <c r="M45" i="1"/>
  <c r="R45" i="1"/>
  <c r="I46" i="1"/>
  <c r="K46" i="1"/>
  <c r="M46" i="1"/>
  <c r="R46" i="1"/>
  <c r="I47" i="1"/>
  <c r="K47" i="1"/>
  <c r="M47" i="1"/>
  <c r="R47" i="1"/>
  <c r="I48" i="1"/>
  <c r="K48" i="1"/>
  <c r="M48" i="1"/>
  <c r="R48" i="1"/>
  <c r="I49" i="1"/>
  <c r="K49" i="1"/>
  <c r="M49" i="1"/>
  <c r="R49" i="1"/>
  <c r="I50" i="1"/>
  <c r="K50" i="1"/>
  <c r="M50" i="1"/>
  <c r="R50" i="1"/>
  <c r="K51" i="1"/>
  <c r="I52" i="1"/>
  <c r="K52" i="1"/>
  <c r="M52" i="1"/>
  <c r="R52" i="1" s="1"/>
  <c r="I53" i="1"/>
  <c r="K53" i="1"/>
  <c r="M53" i="1"/>
  <c r="R53" i="1" s="1"/>
  <c r="I54" i="1"/>
  <c r="K54" i="1"/>
  <c r="M54" i="1"/>
  <c r="R54" i="1" s="1"/>
  <c r="I55" i="1"/>
  <c r="K55" i="1"/>
  <c r="M55" i="1"/>
  <c r="R55" i="1" s="1"/>
  <c r="I56" i="1"/>
  <c r="K56" i="1"/>
  <c r="M56" i="1"/>
  <c r="I57" i="1"/>
  <c r="K57" i="1"/>
  <c r="M57" i="1"/>
  <c r="I58" i="1"/>
  <c r="K58" i="1"/>
  <c r="M58" i="1"/>
  <c r="I59" i="1"/>
  <c r="K59" i="1"/>
  <c r="M59" i="1"/>
  <c r="I60" i="1"/>
  <c r="K60" i="1"/>
  <c r="M60" i="1"/>
  <c r="R60" i="1" s="1"/>
  <c r="I61" i="1"/>
  <c r="K61" i="1"/>
  <c r="M61" i="1"/>
  <c r="I62" i="1"/>
  <c r="K62" i="1"/>
  <c r="M62" i="1"/>
  <c r="I63" i="1"/>
  <c r="K63" i="1"/>
  <c r="M63" i="1"/>
  <c r="R63" i="1" s="1"/>
  <c r="I64" i="1"/>
  <c r="K64" i="1"/>
  <c r="M64" i="1"/>
  <c r="R64" i="1" s="1"/>
  <c r="I65" i="1"/>
  <c r="K65" i="1"/>
  <c r="M65" i="1"/>
  <c r="I66" i="1"/>
  <c r="K66" i="1"/>
  <c r="M66" i="1"/>
  <c r="I67" i="1"/>
  <c r="K67" i="1"/>
  <c r="M67" i="1"/>
  <c r="R67" i="1" s="1"/>
  <c r="I68" i="1"/>
  <c r="K68" i="1"/>
  <c r="M68" i="1"/>
  <c r="R68" i="1" s="1"/>
  <c r="I69" i="1"/>
  <c r="K69" i="1"/>
  <c r="M69" i="1"/>
  <c r="I70" i="1"/>
  <c r="K70" i="1"/>
  <c r="M70" i="1"/>
  <c r="I71" i="1"/>
  <c r="K71" i="1"/>
  <c r="M71" i="1"/>
  <c r="R71" i="1" s="1"/>
  <c r="I72" i="1"/>
  <c r="K72" i="1"/>
  <c r="M72" i="1"/>
  <c r="R72" i="1" s="1"/>
  <c r="I73" i="1"/>
  <c r="K73" i="1"/>
  <c r="M73" i="1"/>
  <c r="I74" i="1"/>
  <c r="K74" i="1"/>
  <c r="M74" i="1"/>
  <c r="I75" i="1"/>
  <c r="K75" i="1"/>
  <c r="M75" i="1"/>
  <c r="R75" i="1" s="1"/>
  <c r="I76" i="1"/>
  <c r="K76" i="1"/>
  <c r="M76" i="1"/>
  <c r="R76" i="1" s="1"/>
  <c r="I77" i="1"/>
  <c r="K77" i="1"/>
  <c r="M77" i="1"/>
  <c r="R77" i="1" s="1"/>
  <c r="I78" i="1"/>
  <c r="K78" i="1"/>
  <c r="M78" i="1"/>
  <c r="R78" i="1" s="1"/>
  <c r="I79" i="1"/>
  <c r="K79" i="1"/>
  <c r="M79" i="1"/>
  <c r="R79" i="1" s="1"/>
  <c r="I80" i="1"/>
  <c r="K80" i="1"/>
  <c r="M80" i="1"/>
  <c r="R80" i="1" s="1"/>
  <c r="I81" i="1"/>
  <c r="K81" i="1"/>
  <c r="M81" i="1"/>
  <c r="R81" i="1" s="1"/>
  <c r="I82" i="1"/>
  <c r="K82" i="1"/>
  <c r="M82" i="1"/>
  <c r="R82" i="1" s="1"/>
  <c r="I83" i="1"/>
  <c r="K83" i="1"/>
  <c r="M83" i="1"/>
  <c r="R83" i="1" s="1"/>
  <c r="I84" i="1"/>
  <c r="K84" i="1"/>
  <c r="M84" i="1"/>
  <c r="R84" i="1" s="1"/>
  <c r="I85" i="1"/>
  <c r="K85" i="1"/>
  <c r="I86" i="1"/>
  <c r="K86" i="1"/>
  <c r="M86" i="1"/>
  <c r="I87" i="1"/>
  <c r="K87" i="1"/>
  <c r="M87" i="1"/>
  <c r="I88" i="1"/>
  <c r="K88" i="1"/>
  <c r="M88" i="1"/>
  <c r="R88" i="1" s="1"/>
  <c r="I89" i="1"/>
  <c r="K89" i="1"/>
  <c r="M89" i="1"/>
  <c r="R89" i="1" s="1"/>
  <c r="I90" i="1"/>
  <c r="K90" i="1"/>
  <c r="M90" i="1"/>
  <c r="I91" i="1"/>
  <c r="K91" i="1"/>
  <c r="M91" i="1"/>
  <c r="I92" i="1"/>
  <c r="K92" i="1"/>
  <c r="M92" i="1"/>
  <c r="R92" i="1" s="1"/>
  <c r="I93" i="1"/>
  <c r="K93" i="1"/>
  <c r="M93" i="1"/>
  <c r="R93" i="1" s="1"/>
  <c r="I94" i="1"/>
  <c r="K94" i="1"/>
  <c r="M94" i="1"/>
  <c r="I95" i="1"/>
  <c r="K95" i="1"/>
  <c r="M95" i="1"/>
  <c r="I96" i="1"/>
  <c r="K96" i="1"/>
  <c r="M96" i="1"/>
  <c r="R96" i="1" s="1"/>
  <c r="I97" i="1"/>
  <c r="K97" i="1"/>
  <c r="M97" i="1"/>
  <c r="R97" i="1" s="1"/>
  <c r="I98" i="1"/>
  <c r="K98" i="1"/>
  <c r="M98" i="1"/>
  <c r="I99" i="1"/>
  <c r="K99" i="1"/>
  <c r="M99" i="1"/>
  <c r="I100" i="1"/>
  <c r="K100" i="1"/>
  <c r="M100" i="1"/>
  <c r="R100" i="1" s="1"/>
  <c r="I101" i="1"/>
  <c r="K101" i="1"/>
  <c r="M101" i="1"/>
  <c r="R101" i="1" s="1"/>
  <c r="I102" i="1"/>
  <c r="K102" i="1"/>
  <c r="M102" i="1"/>
  <c r="I103" i="1"/>
  <c r="K103" i="1"/>
  <c r="M103" i="1"/>
  <c r="I104" i="1"/>
  <c r="K104" i="1"/>
  <c r="M104" i="1"/>
  <c r="R104" i="1" s="1"/>
  <c r="I105" i="1"/>
  <c r="K105" i="1"/>
  <c r="M105" i="1"/>
  <c r="R105" i="1" s="1"/>
  <c r="I106" i="1"/>
  <c r="K106" i="1"/>
  <c r="M106" i="1"/>
  <c r="I107" i="1"/>
  <c r="K107" i="1"/>
  <c r="M107" i="1"/>
  <c r="I108" i="1"/>
  <c r="K108" i="1"/>
  <c r="M108" i="1"/>
  <c r="R108" i="1" s="1"/>
  <c r="I109" i="1"/>
  <c r="K109" i="1"/>
  <c r="M109" i="1"/>
  <c r="R109" i="1" s="1"/>
  <c r="I110" i="1"/>
  <c r="K110" i="1"/>
  <c r="M110" i="1"/>
  <c r="I111" i="1"/>
  <c r="K111" i="1"/>
  <c r="M111" i="1"/>
  <c r="R111" i="1" s="1"/>
  <c r="I112" i="1"/>
  <c r="K112" i="1"/>
  <c r="M112" i="1"/>
  <c r="R112" i="1" s="1"/>
  <c r="I113" i="1"/>
  <c r="K113" i="1"/>
  <c r="M113" i="1"/>
  <c r="R113" i="1" s="1"/>
  <c r="I114" i="1"/>
  <c r="K114" i="1"/>
  <c r="M114" i="1"/>
  <c r="I115" i="1"/>
  <c r="K115" i="1"/>
  <c r="M115" i="1"/>
  <c r="I116" i="1"/>
  <c r="K116" i="1"/>
  <c r="M116" i="1"/>
  <c r="R116" i="1" s="1"/>
  <c r="I117" i="1"/>
  <c r="K117" i="1"/>
  <c r="M117" i="1"/>
  <c r="R117" i="1" s="1"/>
  <c r="I118" i="1"/>
  <c r="K118" i="1"/>
  <c r="M118" i="1"/>
  <c r="I119" i="1"/>
  <c r="K119" i="1"/>
  <c r="M119" i="1"/>
  <c r="I120" i="1"/>
  <c r="K120" i="1"/>
  <c r="M120" i="1"/>
  <c r="R120" i="1" s="1"/>
  <c r="I121" i="1"/>
  <c r="K121" i="1"/>
  <c r="M121" i="1"/>
  <c r="R121" i="1" s="1"/>
  <c r="I122" i="1"/>
  <c r="K122" i="1"/>
  <c r="M122" i="1"/>
  <c r="I123" i="1"/>
  <c r="K123" i="1"/>
  <c r="M123" i="1"/>
  <c r="I124" i="1"/>
  <c r="K124" i="1"/>
  <c r="M124" i="1"/>
  <c r="R124" i="1" s="1"/>
  <c r="I125" i="1"/>
  <c r="K125" i="1"/>
  <c r="M125" i="1"/>
  <c r="R125" i="1" s="1"/>
  <c r="I126" i="1"/>
  <c r="K126" i="1"/>
  <c r="M126" i="1"/>
  <c r="I127" i="1"/>
  <c r="K127" i="1"/>
  <c r="M127" i="1"/>
  <c r="R127" i="1" s="1"/>
  <c r="I128" i="1"/>
  <c r="K128" i="1"/>
  <c r="M128" i="1"/>
  <c r="R128" i="1" s="1"/>
  <c r="I129" i="1"/>
  <c r="K129" i="1"/>
  <c r="M129" i="1"/>
  <c r="R129" i="1" s="1"/>
  <c r="I130" i="1"/>
  <c r="K130" i="1"/>
  <c r="M130" i="1"/>
  <c r="I131" i="1"/>
  <c r="K131" i="1"/>
  <c r="M131" i="1"/>
  <c r="I132" i="1"/>
  <c r="K132" i="1"/>
  <c r="M132" i="1"/>
  <c r="R132" i="1" s="1"/>
  <c r="I133" i="1"/>
  <c r="K133" i="1"/>
  <c r="M133" i="1"/>
  <c r="R133" i="1" s="1"/>
  <c r="I134" i="1"/>
  <c r="K134" i="1"/>
  <c r="M134" i="1"/>
  <c r="I135" i="1"/>
  <c r="K135" i="1"/>
  <c r="M135" i="1"/>
  <c r="I136" i="1"/>
  <c r="K136" i="1"/>
  <c r="M136" i="1"/>
  <c r="R136" i="1" s="1"/>
  <c r="I137" i="1"/>
  <c r="K137" i="1"/>
  <c r="M137" i="1"/>
  <c r="R137" i="1" s="1"/>
  <c r="I138" i="1"/>
  <c r="K138" i="1"/>
  <c r="M138" i="1"/>
  <c r="I139" i="1"/>
  <c r="K139" i="1"/>
  <c r="M139" i="1"/>
  <c r="I140" i="1"/>
  <c r="K140" i="1"/>
  <c r="M140" i="1"/>
  <c r="R140" i="1" s="1"/>
  <c r="I141" i="1"/>
  <c r="K141" i="1"/>
  <c r="M141" i="1"/>
  <c r="R141" i="1" s="1"/>
  <c r="I142" i="1"/>
  <c r="K142" i="1"/>
  <c r="M142" i="1"/>
  <c r="I143" i="1"/>
  <c r="K143" i="1"/>
  <c r="M143" i="1"/>
  <c r="I144" i="1"/>
  <c r="K144" i="1"/>
  <c r="M144" i="1"/>
  <c r="R144" i="1" s="1"/>
  <c r="I145" i="1"/>
  <c r="K145" i="1"/>
  <c r="M145" i="1"/>
  <c r="R145" i="1" s="1"/>
  <c r="I146" i="1"/>
  <c r="K146" i="1"/>
  <c r="M146" i="1"/>
  <c r="I147" i="1"/>
  <c r="K147" i="1"/>
  <c r="M147" i="1"/>
  <c r="I148" i="1"/>
  <c r="K148" i="1"/>
  <c r="M148" i="1"/>
  <c r="R148" i="1" s="1"/>
  <c r="I149" i="1"/>
  <c r="K149" i="1"/>
  <c r="M149" i="1"/>
  <c r="R149" i="1" s="1"/>
  <c r="I150" i="1"/>
  <c r="K150" i="1"/>
  <c r="M150" i="1"/>
  <c r="I151" i="1"/>
  <c r="K151" i="1"/>
  <c r="M151" i="1"/>
  <c r="I152" i="1"/>
  <c r="K152" i="1"/>
  <c r="M152" i="1"/>
  <c r="R152" i="1" s="1"/>
  <c r="I153" i="1"/>
  <c r="K153" i="1"/>
  <c r="M153" i="1"/>
  <c r="R153" i="1" s="1"/>
  <c r="I154" i="1"/>
  <c r="K154" i="1"/>
  <c r="M154" i="1"/>
  <c r="M2" i="1"/>
  <c r="K2" i="1"/>
  <c r="I2" i="1"/>
  <c r="R135" i="1" l="1"/>
  <c r="R131" i="1"/>
  <c r="R123" i="1"/>
  <c r="R119" i="1"/>
  <c r="R115" i="1"/>
  <c r="R107" i="1"/>
  <c r="R103" i="1"/>
  <c r="R99" i="1"/>
  <c r="R95" i="1"/>
  <c r="R91" i="1"/>
  <c r="R87" i="1"/>
  <c r="R70" i="1"/>
  <c r="R66" i="1"/>
  <c r="R62" i="1"/>
  <c r="R58" i="1"/>
  <c r="R56" i="1"/>
  <c r="R51" i="1"/>
  <c r="R59" i="1"/>
  <c r="R2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73" i="1"/>
  <c r="R69" i="1"/>
  <c r="R65" i="1"/>
  <c r="R61" i="1"/>
  <c r="R57" i="1"/>
  <c r="R151" i="1"/>
  <c r="R147" i="1"/>
  <c r="R143" i="1"/>
  <c r="R139" i="1"/>
  <c r="R74" i="1"/>
  <c r="R86" i="1"/>
  <c r="R85" i="1"/>
</calcChain>
</file>

<file path=xl/sharedStrings.xml><?xml version="1.0" encoding="utf-8"?>
<sst xmlns="http://schemas.openxmlformats.org/spreadsheetml/2006/main" count="324" uniqueCount="65">
  <si>
    <t>date</t>
  </si>
  <si>
    <t>type</t>
  </si>
  <si>
    <t>ticker</t>
  </si>
  <si>
    <t>quantity</t>
  </si>
  <si>
    <t>price</t>
  </si>
  <si>
    <t>fees</t>
  </si>
  <si>
    <t>transact_val</t>
  </si>
  <si>
    <t>Buy</t>
  </si>
  <si>
    <t>Sell</t>
  </si>
  <si>
    <t>TCNSBRANDS.NS</t>
  </si>
  <si>
    <t>TITAN.NS</t>
  </si>
  <si>
    <t>ASIANPAINT.NS</t>
  </si>
  <si>
    <t>TV18BRDCST.NS</t>
  </si>
  <si>
    <t>ALOKINDS.NS</t>
  </si>
  <si>
    <t>LTI.NS</t>
  </si>
  <si>
    <t>IDEA.NS</t>
  </si>
  <si>
    <t>BANDHANBNK.NS</t>
  </si>
  <si>
    <t>GNFC.NS</t>
  </si>
  <si>
    <t>SIS.NS</t>
  </si>
  <si>
    <t>BANKBARODA.NS</t>
  </si>
  <si>
    <t>MARUTI.NS</t>
  </si>
  <si>
    <t>JPPOWER.NS</t>
  </si>
  <si>
    <t>CANBK.NS</t>
  </si>
  <si>
    <t>RAJESHEXPO.NS</t>
  </si>
  <si>
    <t>KOTAKBANK.NS</t>
  </si>
  <si>
    <t>TCS.NS</t>
  </si>
  <si>
    <t>ZEEMEDIA.NS</t>
  </si>
  <si>
    <t>LT.NS</t>
  </si>
  <si>
    <t>NESTLEIND.NS</t>
  </si>
  <si>
    <t>BHEL.NS</t>
  </si>
  <si>
    <t>SAIL.NS</t>
  </si>
  <si>
    <t>AUROPHARMA.NS</t>
  </si>
  <si>
    <t>HCLTECH.NS</t>
  </si>
  <si>
    <t>OFSS.NS</t>
  </si>
  <si>
    <t>BAJAJFINSV.NS</t>
  </si>
  <si>
    <t>TATASTEEL.NS</t>
  </si>
  <si>
    <t>SBIN.NS</t>
  </si>
  <si>
    <t>ITC.NS</t>
  </si>
  <si>
    <t>BHARTIARTL.NS</t>
  </si>
  <si>
    <t>ONGC.NS</t>
  </si>
  <si>
    <t>EICHERMOT.NS</t>
  </si>
  <si>
    <t>HINDUNILVR.NS</t>
  </si>
  <si>
    <t>ASHOKLEY.NS</t>
  </si>
  <si>
    <t>HDFC.NS</t>
  </si>
  <si>
    <t>INFY.NS</t>
  </si>
  <si>
    <t>CADILAHC.NS</t>
  </si>
  <si>
    <t>SPARC.NS</t>
  </si>
  <si>
    <t>TTKPRESTIG.NS</t>
  </si>
  <si>
    <t>MOTILALOFS.NS</t>
  </si>
  <si>
    <t>MUTHOOTFIN.NS</t>
  </si>
  <si>
    <t>MARICO.NS</t>
  </si>
  <si>
    <t>ABBOTINDIA.NS</t>
  </si>
  <si>
    <t>MINDACORP.NS</t>
  </si>
  <si>
    <t>RELIANCE.NS</t>
  </si>
  <si>
    <t>last_occurrence</t>
  </si>
  <si>
    <t>cashflow</t>
  </si>
  <si>
    <t>prev_units</t>
  </si>
  <si>
    <t>cml_units</t>
  </si>
  <si>
    <t>prev_cost</t>
  </si>
  <si>
    <t>cml_cost</t>
  </si>
  <si>
    <t>cost_transact</t>
  </si>
  <si>
    <t>cost_unit</t>
  </si>
  <si>
    <t>gain_loss</t>
  </si>
  <si>
    <t>yield</t>
  </si>
  <si>
    <t>avg_price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</si>
</sst>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5" fontId="0" fillId="0" borderId="0" xfId="0" applyNumberFormat="1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4"/>
  <sheetViews>
    <sheetView tabSelected="1" zoomScale="140" zoomScaleNormal="140" workbookViewId="0">
      <selection activeCell="M51" sqref="M51"/>
    </sheetView>
  </sheetViews>
  <sheetFormatPr baseColWidth="10" defaultColWidth="8.83203125" defaultRowHeight="15" x14ac:dyDescent="0.2"/>
  <cols>
    <col min="1" max="1" width="10.5" style="3" bestFit="1" customWidth="1"/>
    <col min="3" max="3" width="14.6640625" bestFit="1" customWidth="1"/>
    <col min="4" max="4" width="12.6640625" bestFit="1" customWidth="1"/>
    <col min="5" max="5" width="10.1640625" bestFit="1" customWidth="1"/>
    <col min="6" max="6" width="15.33203125" bestFit="1" customWidth="1"/>
    <col min="7" max="7" width="9.33203125" style="5" bestFit="1" customWidth="1"/>
    <col min="8" max="8" width="13.5" bestFit="1" customWidth="1"/>
    <col min="9" max="9" width="8.6640625" bestFit="1" customWidth="1"/>
    <col min="10" max="10" width="9.33203125" bestFit="1" customWidth="1"/>
    <col min="11" max="11" width="8.6640625" bestFit="1" customWidth="1"/>
    <col min="12" max="12" width="13.6640625" style="5" bestFit="1" customWidth="1"/>
    <col min="13" max="13" width="8.83203125" style="5"/>
    <col min="14" max="14" width="11.33203125" bestFit="1" customWidth="1"/>
  </cols>
  <sheetData>
    <row r="1" spans="1:18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6" t="s">
        <v>5</v>
      </c>
      <c r="H1" s="1" t="s">
        <v>54</v>
      </c>
      <c r="I1" s="1" t="s">
        <v>55</v>
      </c>
      <c r="J1" s="1" t="s">
        <v>56</v>
      </c>
      <c r="K1" s="1" t="s">
        <v>57</v>
      </c>
      <c r="L1" s="6" t="s">
        <v>58</v>
      </c>
      <c r="M1" s="6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</row>
    <row r="2" spans="1:18" x14ac:dyDescent="0.2">
      <c r="A2" s="4">
        <v>44084</v>
      </c>
      <c r="B2" t="s">
        <v>7</v>
      </c>
      <c r="C2" t="s">
        <v>42</v>
      </c>
      <c r="D2">
        <v>300</v>
      </c>
      <c r="E2">
        <v>68.099999999999994</v>
      </c>
      <c r="F2">
        <v>20430</v>
      </c>
      <c r="G2" s="5">
        <v>84.594800000000006</v>
      </c>
      <c r="I2">
        <f>-(F2)</f>
        <v>-20430</v>
      </c>
      <c r="J2">
        <v>0</v>
      </c>
      <c r="K2">
        <f>D2+J2</f>
        <v>300</v>
      </c>
      <c r="L2" s="5">
        <v>0</v>
      </c>
      <c r="M2" s="5">
        <f>(L2+G2)+F2</f>
        <v>20514.594799999999</v>
      </c>
      <c r="P2">
        <v>0</v>
      </c>
      <c r="Q2">
        <v>0</v>
      </c>
      <c r="R2">
        <f>M2/K2</f>
        <v>68.381982666666659</v>
      </c>
    </row>
    <row r="3" spans="1:18" x14ac:dyDescent="0.2">
      <c r="A3" s="4">
        <v>44084</v>
      </c>
      <c r="B3" t="s">
        <v>7</v>
      </c>
      <c r="C3" t="s">
        <v>10</v>
      </c>
      <c r="D3">
        <v>20</v>
      </c>
      <c r="E3">
        <v>1158.1500000000001</v>
      </c>
      <c r="F3">
        <v>23163</v>
      </c>
      <c r="G3">
        <v>95.899100000000004</v>
      </c>
      <c r="I3">
        <f t="shared" ref="I3:I66" si="0">-(F3)</f>
        <v>-23163</v>
      </c>
      <c r="J3">
        <v>1</v>
      </c>
      <c r="K3">
        <f t="shared" ref="K3:K66" si="1">D3+J3</f>
        <v>21</v>
      </c>
      <c r="L3">
        <v>1</v>
      </c>
      <c r="M3">
        <f t="shared" ref="M3:M66" si="2">(L3+G3)+F3</f>
        <v>23259.899099999999</v>
      </c>
      <c r="P3">
        <v>0</v>
      </c>
      <c r="Q3">
        <v>0</v>
      </c>
      <c r="R3">
        <f t="shared" ref="R3:R66" si="3">M3/K3</f>
        <v>1107.6142428571427</v>
      </c>
    </row>
    <row r="4" spans="1:18" x14ac:dyDescent="0.2">
      <c r="A4" s="4">
        <v>44084</v>
      </c>
      <c r="B4" t="s">
        <v>7</v>
      </c>
      <c r="C4" t="s">
        <v>29</v>
      </c>
      <c r="D4">
        <v>1000</v>
      </c>
      <c r="E4">
        <v>37</v>
      </c>
      <c r="F4">
        <v>37000</v>
      </c>
      <c r="G4">
        <v>153.20650000000001</v>
      </c>
      <c r="I4">
        <f t="shared" si="0"/>
        <v>-37000</v>
      </c>
      <c r="J4">
        <v>2</v>
      </c>
      <c r="K4">
        <f t="shared" si="1"/>
        <v>1002</v>
      </c>
      <c r="L4">
        <v>2</v>
      </c>
      <c r="M4">
        <f t="shared" si="2"/>
        <v>37155.2065</v>
      </c>
      <c r="P4">
        <v>0</v>
      </c>
      <c r="Q4">
        <v>0</v>
      </c>
      <c r="R4">
        <f t="shared" si="3"/>
        <v>37.081044411177643</v>
      </c>
    </row>
    <row r="5" spans="1:18" x14ac:dyDescent="0.2">
      <c r="A5" s="4">
        <v>44084</v>
      </c>
      <c r="B5" t="s">
        <v>7</v>
      </c>
      <c r="C5" t="s">
        <v>39</v>
      </c>
      <c r="D5">
        <v>1000</v>
      </c>
      <c r="E5">
        <v>73</v>
      </c>
      <c r="F5">
        <v>73000</v>
      </c>
      <c r="G5">
        <v>301.86849999999998</v>
      </c>
      <c r="I5">
        <f t="shared" si="0"/>
        <v>-73000</v>
      </c>
      <c r="J5">
        <v>3</v>
      </c>
      <c r="K5">
        <f t="shared" si="1"/>
        <v>1003</v>
      </c>
      <c r="L5">
        <v>3</v>
      </c>
      <c r="M5">
        <f t="shared" si="2"/>
        <v>73304.868499999997</v>
      </c>
      <c r="P5">
        <v>0</v>
      </c>
      <c r="Q5">
        <v>0</v>
      </c>
      <c r="R5">
        <f t="shared" si="3"/>
        <v>73.085611665004976</v>
      </c>
    </row>
    <row r="6" spans="1:18" x14ac:dyDescent="0.2">
      <c r="A6" s="4">
        <v>44084</v>
      </c>
      <c r="B6" t="s">
        <v>7</v>
      </c>
      <c r="C6" t="s">
        <v>38</v>
      </c>
      <c r="D6">
        <v>40</v>
      </c>
      <c r="E6">
        <v>504</v>
      </c>
      <c r="F6">
        <v>20160</v>
      </c>
      <c r="G6">
        <v>83.475499999999997</v>
      </c>
      <c r="I6">
        <f t="shared" si="0"/>
        <v>-20160</v>
      </c>
      <c r="J6">
        <v>4</v>
      </c>
      <c r="K6">
        <f t="shared" si="1"/>
        <v>44</v>
      </c>
      <c r="L6">
        <v>4</v>
      </c>
      <c r="M6">
        <f t="shared" si="2"/>
        <v>20247.4755</v>
      </c>
      <c r="P6">
        <v>0</v>
      </c>
      <c r="Q6">
        <v>0</v>
      </c>
      <c r="R6">
        <f t="shared" si="3"/>
        <v>460.16989772727271</v>
      </c>
    </row>
    <row r="7" spans="1:18" x14ac:dyDescent="0.2">
      <c r="A7" s="4">
        <v>44084</v>
      </c>
      <c r="B7" t="s">
        <v>7</v>
      </c>
      <c r="C7" t="s">
        <v>43</v>
      </c>
      <c r="D7">
        <v>15</v>
      </c>
      <c r="E7">
        <v>1760</v>
      </c>
      <c r="F7">
        <v>26400</v>
      </c>
      <c r="G7">
        <v>109.3108</v>
      </c>
      <c r="I7">
        <f t="shared" si="0"/>
        <v>-26400</v>
      </c>
      <c r="J7">
        <v>5</v>
      </c>
      <c r="K7">
        <f t="shared" si="1"/>
        <v>20</v>
      </c>
      <c r="L7">
        <v>5</v>
      </c>
      <c r="M7">
        <f t="shared" si="2"/>
        <v>26514.310799999999</v>
      </c>
      <c r="P7">
        <v>0</v>
      </c>
      <c r="Q7">
        <v>0</v>
      </c>
      <c r="R7">
        <f t="shared" si="3"/>
        <v>1325.7155399999999</v>
      </c>
    </row>
    <row r="8" spans="1:18" x14ac:dyDescent="0.2">
      <c r="A8" s="4">
        <v>44084</v>
      </c>
      <c r="B8" t="s">
        <v>7</v>
      </c>
      <c r="C8" t="s">
        <v>15</v>
      </c>
      <c r="D8">
        <v>2500</v>
      </c>
      <c r="E8">
        <v>11.25</v>
      </c>
      <c r="F8">
        <v>28125</v>
      </c>
      <c r="G8">
        <v>116.46040000000001</v>
      </c>
      <c r="I8">
        <f t="shared" si="0"/>
        <v>-28125</v>
      </c>
      <c r="J8">
        <v>6</v>
      </c>
      <c r="K8">
        <f t="shared" si="1"/>
        <v>2506</v>
      </c>
      <c r="L8">
        <v>6</v>
      </c>
      <c r="M8">
        <f t="shared" si="2"/>
        <v>28247.4604</v>
      </c>
      <c r="P8">
        <v>0</v>
      </c>
      <c r="Q8">
        <v>0</v>
      </c>
      <c r="R8">
        <f t="shared" si="3"/>
        <v>11.27193152434158</v>
      </c>
    </row>
    <row r="9" spans="1:18" x14ac:dyDescent="0.2">
      <c r="A9" s="4">
        <v>44084</v>
      </c>
      <c r="B9" t="s">
        <v>7</v>
      </c>
      <c r="C9" t="s">
        <v>37</v>
      </c>
      <c r="D9">
        <v>200</v>
      </c>
      <c r="E9">
        <v>183.9</v>
      </c>
      <c r="F9">
        <v>36780</v>
      </c>
      <c r="G9">
        <v>152.2989</v>
      </c>
      <c r="I9">
        <f t="shared" si="0"/>
        <v>-36780</v>
      </c>
      <c r="J9">
        <v>7</v>
      </c>
      <c r="K9">
        <f t="shared" si="1"/>
        <v>207</v>
      </c>
      <c r="L9">
        <v>7</v>
      </c>
      <c r="M9">
        <f t="shared" si="2"/>
        <v>36939.298900000002</v>
      </c>
      <c r="P9">
        <v>0</v>
      </c>
      <c r="Q9">
        <v>0</v>
      </c>
      <c r="R9">
        <f t="shared" si="3"/>
        <v>178.45071932367151</v>
      </c>
    </row>
    <row r="10" spans="1:18" x14ac:dyDescent="0.2">
      <c r="A10" s="4">
        <v>44084</v>
      </c>
      <c r="B10" t="s">
        <v>7</v>
      </c>
      <c r="C10" t="s">
        <v>30</v>
      </c>
      <c r="D10">
        <v>1000</v>
      </c>
      <c r="E10">
        <v>39.6</v>
      </c>
      <c r="F10">
        <v>39600</v>
      </c>
      <c r="G10">
        <v>163.97620000000001</v>
      </c>
      <c r="I10">
        <f t="shared" si="0"/>
        <v>-39600</v>
      </c>
      <c r="J10">
        <v>8</v>
      </c>
      <c r="K10">
        <f t="shared" si="1"/>
        <v>1008</v>
      </c>
      <c r="L10">
        <v>8</v>
      </c>
      <c r="M10">
        <f t="shared" si="2"/>
        <v>39771.976199999997</v>
      </c>
      <c r="P10">
        <v>0</v>
      </c>
      <c r="Q10">
        <v>0</v>
      </c>
      <c r="R10">
        <f t="shared" si="3"/>
        <v>39.456325595238091</v>
      </c>
    </row>
    <row r="11" spans="1:18" x14ac:dyDescent="0.2">
      <c r="A11" s="4">
        <v>44084</v>
      </c>
      <c r="B11" t="s">
        <v>7</v>
      </c>
      <c r="C11" t="s">
        <v>27</v>
      </c>
      <c r="D11">
        <v>20</v>
      </c>
      <c r="E11">
        <v>916</v>
      </c>
      <c r="F11">
        <v>18320</v>
      </c>
      <c r="G11">
        <v>75.862099999999998</v>
      </c>
      <c r="I11">
        <f t="shared" si="0"/>
        <v>-18320</v>
      </c>
      <c r="J11">
        <v>9</v>
      </c>
      <c r="K11">
        <f t="shared" si="1"/>
        <v>29</v>
      </c>
      <c r="L11">
        <v>9</v>
      </c>
      <c r="M11">
        <f t="shared" si="2"/>
        <v>18404.862099999998</v>
      </c>
      <c r="P11">
        <v>0</v>
      </c>
      <c r="Q11">
        <v>0</v>
      </c>
      <c r="R11">
        <f t="shared" si="3"/>
        <v>634.65041724137927</v>
      </c>
    </row>
    <row r="12" spans="1:18" x14ac:dyDescent="0.2">
      <c r="A12" s="4">
        <v>44084</v>
      </c>
      <c r="B12" t="s">
        <v>7</v>
      </c>
      <c r="C12" t="s">
        <v>36</v>
      </c>
      <c r="D12">
        <v>100</v>
      </c>
      <c r="E12">
        <v>197</v>
      </c>
      <c r="F12">
        <v>19700</v>
      </c>
      <c r="G12">
        <v>81.579700000000003</v>
      </c>
      <c r="I12">
        <f t="shared" si="0"/>
        <v>-19700</v>
      </c>
      <c r="J12">
        <v>10</v>
      </c>
      <c r="K12">
        <f t="shared" si="1"/>
        <v>110</v>
      </c>
      <c r="L12">
        <v>10</v>
      </c>
      <c r="M12">
        <f t="shared" si="2"/>
        <v>19791.579699999998</v>
      </c>
      <c r="P12">
        <v>0</v>
      </c>
      <c r="Q12">
        <v>0</v>
      </c>
      <c r="R12">
        <f t="shared" si="3"/>
        <v>179.9234518181818</v>
      </c>
    </row>
    <row r="13" spans="1:18" x14ac:dyDescent="0.2">
      <c r="A13" s="4">
        <v>44084</v>
      </c>
      <c r="B13" t="s">
        <v>7</v>
      </c>
      <c r="C13" t="s">
        <v>45</v>
      </c>
      <c r="D13">
        <v>100</v>
      </c>
      <c r="E13">
        <v>370</v>
      </c>
      <c r="F13">
        <v>37000</v>
      </c>
      <c r="G13">
        <v>153.20650000000001</v>
      </c>
      <c r="I13">
        <f t="shared" si="0"/>
        <v>-37000</v>
      </c>
      <c r="J13">
        <v>11</v>
      </c>
      <c r="K13">
        <f t="shared" si="1"/>
        <v>111</v>
      </c>
      <c r="L13">
        <v>11</v>
      </c>
      <c r="M13">
        <f t="shared" si="2"/>
        <v>37164.2065</v>
      </c>
      <c r="P13">
        <v>0</v>
      </c>
      <c r="Q13">
        <v>0</v>
      </c>
      <c r="R13">
        <f t="shared" si="3"/>
        <v>334.81267117117119</v>
      </c>
    </row>
    <row r="14" spans="1:18" x14ac:dyDescent="0.2">
      <c r="A14" s="4">
        <v>44084</v>
      </c>
      <c r="B14" t="s">
        <v>7</v>
      </c>
      <c r="C14" t="s">
        <v>46</v>
      </c>
      <c r="D14">
        <v>100</v>
      </c>
      <c r="E14">
        <v>180</v>
      </c>
      <c r="F14">
        <v>18000</v>
      </c>
      <c r="G14">
        <v>74.531000000000006</v>
      </c>
      <c r="I14">
        <f t="shared" si="0"/>
        <v>-18000</v>
      </c>
      <c r="J14">
        <v>12</v>
      </c>
      <c r="K14">
        <f t="shared" si="1"/>
        <v>112</v>
      </c>
      <c r="L14">
        <v>12</v>
      </c>
      <c r="M14">
        <f t="shared" si="2"/>
        <v>18086.530999999999</v>
      </c>
      <c r="P14">
        <v>0</v>
      </c>
      <c r="Q14">
        <v>0</v>
      </c>
      <c r="R14">
        <f t="shared" si="3"/>
        <v>161.48688392857142</v>
      </c>
    </row>
    <row r="15" spans="1:18" x14ac:dyDescent="0.2">
      <c r="A15" s="4">
        <v>44084</v>
      </c>
      <c r="B15" t="s">
        <v>7</v>
      </c>
      <c r="C15" t="s">
        <v>44</v>
      </c>
      <c r="D15">
        <v>20</v>
      </c>
      <c r="E15">
        <v>927</v>
      </c>
      <c r="F15">
        <v>18540</v>
      </c>
      <c r="G15">
        <v>76.7697</v>
      </c>
      <c r="I15">
        <f t="shared" si="0"/>
        <v>-18540</v>
      </c>
      <c r="J15">
        <v>13</v>
      </c>
      <c r="K15">
        <f t="shared" si="1"/>
        <v>33</v>
      </c>
      <c r="L15">
        <v>13</v>
      </c>
      <c r="M15">
        <f t="shared" si="2"/>
        <v>18629.769700000001</v>
      </c>
      <c r="P15">
        <v>0</v>
      </c>
      <c r="Q15">
        <v>0</v>
      </c>
      <c r="R15">
        <f t="shared" si="3"/>
        <v>564.53847575757572</v>
      </c>
    </row>
    <row r="16" spans="1:18" x14ac:dyDescent="0.2">
      <c r="A16" s="4">
        <v>44084</v>
      </c>
      <c r="B16" t="s">
        <v>7</v>
      </c>
      <c r="C16" t="s">
        <v>41</v>
      </c>
      <c r="D16">
        <v>25</v>
      </c>
      <c r="E16">
        <v>2125</v>
      </c>
      <c r="F16">
        <v>53125</v>
      </c>
      <c r="G16">
        <v>219.63290000000001</v>
      </c>
      <c r="I16">
        <f t="shared" si="0"/>
        <v>-53125</v>
      </c>
      <c r="J16">
        <v>14</v>
      </c>
      <c r="K16">
        <f t="shared" si="1"/>
        <v>39</v>
      </c>
      <c r="L16">
        <v>14</v>
      </c>
      <c r="M16">
        <f t="shared" si="2"/>
        <v>53358.632899999997</v>
      </c>
      <c r="P16">
        <v>0</v>
      </c>
      <c r="Q16">
        <v>0</v>
      </c>
      <c r="R16">
        <f t="shared" si="3"/>
        <v>1368.1700743589743</v>
      </c>
    </row>
    <row r="17" spans="1:18" x14ac:dyDescent="0.2">
      <c r="A17" s="4">
        <v>44088</v>
      </c>
      <c r="B17" t="s">
        <v>7</v>
      </c>
      <c r="C17" t="s">
        <v>38</v>
      </c>
      <c r="D17">
        <v>10</v>
      </c>
      <c r="E17">
        <v>491</v>
      </c>
      <c r="F17">
        <v>4910</v>
      </c>
      <c r="G17">
        <v>34.879399999999997</v>
      </c>
      <c r="I17">
        <f t="shared" si="0"/>
        <v>-4910</v>
      </c>
      <c r="J17">
        <v>15</v>
      </c>
      <c r="K17">
        <f t="shared" si="1"/>
        <v>25</v>
      </c>
      <c r="L17">
        <v>15</v>
      </c>
      <c r="M17">
        <f t="shared" si="2"/>
        <v>4959.8793999999998</v>
      </c>
      <c r="P17">
        <v>0</v>
      </c>
      <c r="Q17">
        <v>0</v>
      </c>
      <c r="R17">
        <f t="shared" si="3"/>
        <v>198.39517599999999</v>
      </c>
    </row>
    <row r="18" spans="1:18" x14ac:dyDescent="0.2">
      <c r="A18" s="4">
        <v>44088</v>
      </c>
      <c r="B18" t="s">
        <v>7</v>
      </c>
      <c r="C18" t="s">
        <v>39</v>
      </c>
      <c r="D18">
        <v>100</v>
      </c>
      <c r="E18">
        <v>73.8</v>
      </c>
      <c r="F18">
        <v>7380</v>
      </c>
      <c r="G18">
        <v>38.294600000000003</v>
      </c>
      <c r="I18">
        <f t="shared" si="0"/>
        <v>-7380</v>
      </c>
      <c r="J18">
        <v>16</v>
      </c>
      <c r="K18">
        <f t="shared" si="1"/>
        <v>116</v>
      </c>
      <c r="L18">
        <v>16</v>
      </c>
      <c r="M18">
        <f t="shared" si="2"/>
        <v>7434.2946000000002</v>
      </c>
      <c r="P18">
        <v>0</v>
      </c>
      <c r="Q18">
        <v>0</v>
      </c>
      <c r="R18">
        <f t="shared" si="3"/>
        <v>64.088746551724142</v>
      </c>
    </row>
    <row r="19" spans="1:18" x14ac:dyDescent="0.2">
      <c r="A19" s="4">
        <v>44088</v>
      </c>
      <c r="B19" t="s">
        <v>7</v>
      </c>
      <c r="C19" t="s">
        <v>29</v>
      </c>
      <c r="D19">
        <v>100</v>
      </c>
      <c r="E19">
        <v>36.15</v>
      </c>
      <c r="F19">
        <v>3615</v>
      </c>
      <c r="G19">
        <v>33.804699999999997</v>
      </c>
      <c r="I19">
        <f t="shared" si="0"/>
        <v>-3615</v>
      </c>
      <c r="J19">
        <v>17</v>
      </c>
      <c r="K19">
        <f t="shared" si="1"/>
        <v>117</v>
      </c>
      <c r="L19">
        <v>17</v>
      </c>
      <c r="M19">
        <f t="shared" si="2"/>
        <v>3665.8047000000001</v>
      </c>
      <c r="P19">
        <v>0</v>
      </c>
      <c r="Q19">
        <v>0</v>
      </c>
      <c r="R19">
        <f t="shared" si="3"/>
        <v>31.331664102564105</v>
      </c>
    </row>
    <row r="20" spans="1:18" x14ac:dyDescent="0.2">
      <c r="A20" s="4">
        <v>44088</v>
      </c>
      <c r="B20" t="s">
        <v>7</v>
      </c>
      <c r="C20" t="s">
        <v>37</v>
      </c>
      <c r="D20">
        <v>50</v>
      </c>
      <c r="E20">
        <v>183.5</v>
      </c>
      <c r="F20">
        <v>9175</v>
      </c>
      <c r="G20">
        <v>40.436599999999999</v>
      </c>
      <c r="I20">
        <f t="shared" si="0"/>
        <v>-9175</v>
      </c>
      <c r="J20">
        <v>18</v>
      </c>
      <c r="K20">
        <f t="shared" si="1"/>
        <v>68</v>
      </c>
      <c r="L20">
        <v>18</v>
      </c>
      <c r="M20">
        <f t="shared" si="2"/>
        <v>9233.4366000000009</v>
      </c>
      <c r="P20">
        <v>0</v>
      </c>
      <c r="Q20">
        <v>0</v>
      </c>
      <c r="R20">
        <f t="shared" si="3"/>
        <v>135.78583235294118</v>
      </c>
    </row>
    <row r="21" spans="1:18" x14ac:dyDescent="0.2">
      <c r="A21" s="4">
        <v>44088</v>
      </c>
      <c r="B21" t="s">
        <v>7</v>
      </c>
      <c r="C21" t="s">
        <v>38</v>
      </c>
      <c r="D21">
        <v>20</v>
      </c>
      <c r="E21">
        <v>478</v>
      </c>
      <c r="F21">
        <v>9560</v>
      </c>
      <c r="G21">
        <v>41.509799999999998</v>
      </c>
      <c r="I21">
        <f t="shared" si="0"/>
        <v>-9560</v>
      </c>
      <c r="J21">
        <v>19</v>
      </c>
      <c r="K21">
        <f t="shared" si="1"/>
        <v>39</v>
      </c>
      <c r="L21">
        <v>19</v>
      </c>
      <c r="M21">
        <f t="shared" si="2"/>
        <v>9620.5097999999998</v>
      </c>
      <c r="P21">
        <v>0</v>
      </c>
      <c r="Q21">
        <v>0</v>
      </c>
      <c r="R21">
        <f t="shared" si="3"/>
        <v>246.67973846153845</v>
      </c>
    </row>
    <row r="22" spans="1:18" x14ac:dyDescent="0.2">
      <c r="A22" s="4">
        <v>44089</v>
      </c>
      <c r="B22" t="s">
        <v>7</v>
      </c>
      <c r="C22" t="s">
        <v>27</v>
      </c>
      <c r="D22">
        <v>5</v>
      </c>
      <c r="E22">
        <v>900</v>
      </c>
      <c r="F22">
        <v>4500</v>
      </c>
      <c r="G22">
        <v>34.865299999999998</v>
      </c>
      <c r="I22">
        <f t="shared" si="0"/>
        <v>-4500</v>
      </c>
      <c r="J22">
        <v>20</v>
      </c>
      <c r="K22">
        <f t="shared" si="1"/>
        <v>25</v>
      </c>
      <c r="L22">
        <v>20</v>
      </c>
      <c r="M22">
        <f t="shared" si="2"/>
        <v>4554.8653000000004</v>
      </c>
      <c r="P22">
        <v>0</v>
      </c>
      <c r="Q22">
        <v>0</v>
      </c>
      <c r="R22">
        <f t="shared" si="3"/>
        <v>182.19461200000001</v>
      </c>
    </row>
    <row r="23" spans="1:18" x14ac:dyDescent="0.2">
      <c r="A23" s="4">
        <v>44089</v>
      </c>
      <c r="B23" t="s">
        <v>7</v>
      </c>
      <c r="C23" t="s">
        <v>34</v>
      </c>
      <c r="D23">
        <v>5</v>
      </c>
      <c r="E23">
        <v>6040</v>
      </c>
      <c r="F23">
        <v>30200</v>
      </c>
      <c r="G23">
        <v>125.14190000000001</v>
      </c>
      <c r="I23">
        <f t="shared" si="0"/>
        <v>-30200</v>
      </c>
      <c r="J23">
        <v>21</v>
      </c>
      <c r="K23">
        <f t="shared" si="1"/>
        <v>26</v>
      </c>
      <c r="L23">
        <v>21</v>
      </c>
      <c r="M23">
        <f t="shared" si="2"/>
        <v>30346.141899999999</v>
      </c>
      <c r="P23">
        <v>0</v>
      </c>
      <c r="Q23">
        <v>0</v>
      </c>
      <c r="R23">
        <f t="shared" si="3"/>
        <v>1167.1593038461538</v>
      </c>
    </row>
    <row r="24" spans="1:18" x14ac:dyDescent="0.2">
      <c r="A24" s="4">
        <v>44091</v>
      </c>
      <c r="B24" t="s">
        <v>7</v>
      </c>
      <c r="C24" t="s">
        <v>37</v>
      </c>
      <c r="D24">
        <v>100</v>
      </c>
      <c r="E24">
        <v>178.7</v>
      </c>
      <c r="F24">
        <v>17870</v>
      </c>
      <c r="G24">
        <v>74.256500000000003</v>
      </c>
      <c r="I24">
        <f t="shared" si="0"/>
        <v>-17870</v>
      </c>
      <c r="J24">
        <v>22</v>
      </c>
      <c r="K24">
        <f t="shared" si="1"/>
        <v>122</v>
      </c>
      <c r="L24">
        <v>22</v>
      </c>
      <c r="M24">
        <f t="shared" si="2"/>
        <v>17966.2565</v>
      </c>
      <c r="P24">
        <v>0</v>
      </c>
      <c r="Q24">
        <v>0</v>
      </c>
      <c r="R24">
        <f t="shared" si="3"/>
        <v>147.26439754098359</v>
      </c>
    </row>
    <row r="25" spans="1:18" x14ac:dyDescent="0.2">
      <c r="A25" s="4">
        <v>44091</v>
      </c>
      <c r="B25" t="s">
        <v>7</v>
      </c>
      <c r="C25" t="s">
        <v>29</v>
      </c>
      <c r="D25">
        <v>200</v>
      </c>
      <c r="E25">
        <v>35.200000000000003</v>
      </c>
      <c r="F25">
        <v>7040</v>
      </c>
      <c r="G25">
        <v>37.972900000000003</v>
      </c>
      <c r="I25">
        <f t="shared" si="0"/>
        <v>-7040</v>
      </c>
      <c r="J25">
        <v>23</v>
      </c>
      <c r="K25">
        <f t="shared" si="1"/>
        <v>223</v>
      </c>
      <c r="L25">
        <v>23</v>
      </c>
      <c r="M25">
        <f t="shared" si="2"/>
        <v>7100.9728999999998</v>
      </c>
      <c r="P25">
        <v>0</v>
      </c>
      <c r="Q25">
        <v>0</v>
      </c>
      <c r="R25">
        <f t="shared" si="3"/>
        <v>31.842927802690582</v>
      </c>
    </row>
    <row r="26" spans="1:18" x14ac:dyDescent="0.2">
      <c r="A26" s="4">
        <v>44092</v>
      </c>
      <c r="B26" t="s">
        <v>7</v>
      </c>
      <c r="C26" t="s">
        <v>34</v>
      </c>
      <c r="D26">
        <v>2</v>
      </c>
      <c r="E26">
        <v>5905.7</v>
      </c>
      <c r="F26">
        <v>11811.4</v>
      </c>
      <c r="G26">
        <v>49.327500000000001</v>
      </c>
      <c r="I26">
        <f t="shared" si="0"/>
        <v>-11811.4</v>
      </c>
      <c r="J26">
        <v>24</v>
      </c>
      <c r="K26">
        <f t="shared" si="1"/>
        <v>26</v>
      </c>
      <c r="L26">
        <v>24</v>
      </c>
      <c r="M26">
        <f t="shared" si="2"/>
        <v>11884.727499999999</v>
      </c>
      <c r="P26">
        <v>0</v>
      </c>
      <c r="Q26">
        <v>0</v>
      </c>
      <c r="R26">
        <f t="shared" si="3"/>
        <v>457.10490384615383</v>
      </c>
    </row>
    <row r="27" spans="1:18" x14ac:dyDescent="0.2">
      <c r="A27" s="4">
        <v>44095</v>
      </c>
      <c r="B27" t="s">
        <v>7</v>
      </c>
      <c r="C27" t="s">
        <v>39</v>
      </c>
      <c r="D27">
        <v>100</v>
      </c>
      <c r="E27">
        <v>71</v>
      </c>
      <c r="F27">
        <v>7100</v>
      </c>
      <c r="G27">
        <v>38.454999999999998</v>
      </c>
      <c r="I27">
        <f t="shared" si="0"/>
        <v>-7100</v>
      </c>
      <c r="J27">
        <v>25</v>
      </c>
      <c r="K27">
        <f t="shared" si="1"/>
        <v>125</v>
      </c>
      <c r="L27">
        <v>25</v>
      </c>
      <c r="M27">
        <f t="shared" si="2"/>
        <v>7163.4549999999999</v>
      </c>
      <c r="P27">
        <v>0</v>
      </c>
      <c r="Q27">
        <v>0</v>
      </c>
      <c r="R27">
        <f t="shared" si="3"/>
        <v>57.307639999999999</v>
      </c>
    </row>
    <row r="28" spans="1:18" x14ac:dyDescent="0.2">
      <c r="A28" s="4">
        <v>44095</v>
      </c>
      <c r="B28" t="s">
        <v>7</v>
      </c>
      <c r="C28" t="s">
        <v>34</v>
      </c>
      <c r="D28">
        <v>2</v>
      </c>
      <c r="E28">
        <v>5700</v>
      </c>
      <c r="F28">
        <v>11400</v>
      </c>
      <c r="G28">
        <v>47.423299999999998</v>
      </c>
      <c r="I28">
        <f t="shared" si="0"/>
        <v>-11400</v>
      </c>
      <c r="J28">
        <v>26</v>
      </c>
      <c r="K28">
        <f t="shared" si="1"/>
        <v>28</v>
      </c>
      <c r="L28">
        <v>26</v>
      </c>
      <c r="M28">
        <f t="shared" si="2"/>
        <v>11473.4233</v>
      </c>
      <c r="P28">
        <v>0</v>
      </c>
      <c r="Q28">
        <v>0</v>
      </c>
      <c r="R28">
        <f t="shared" si="3"/>
        <v>409.76511785714285</v>
      </c>
    </row>
    <row r="29" spans="1:18" x14ac:dyDescent="0.2">
      <c r="A29" s="4">
        <v>44096</v>
      </c>
      <c r="B29" t="s">
        <v>7</v>
      </c>
      <c r="C29" t="s">
        <v>30</v>
      </c>
      <c r="D29">
        <v>200</v>
      </c>
      <c r="E29">
        <v>35</v>
      </c>
      <c r="F29">
        <v>7000</v>
      </c>
      <c r="G29">
        <v>38.631500000000003</v>
      </c>
      <c r="I29">
        <f t="shared" si="0"/>
        <v>-7000</v>
      </c>
      <c r="J29">
        <v>27</v>
      </c>
      <c r="K29">
        <f t="shared" si="1"/>
        <v>227</v>
      </c>
      <c r="L29">
        <v>27</v>
      </c>
      <c r="M29">
        <f t="shared" si="2"/>
        <v>7065.6315000000004</v>
      </c>
      <c r="P29">
        <v>0</v>
      </c>
      <c r="Q29">
        <v>0</v>
      </c>
      <c r="R29">
        <f t="shared" si="3"/>
        <v>31.126129955947139</v>
      </c>
    </row>
    <row r="30" spans="1:18" x14ac:dyDescent="0.2">
      <c r="A30" s="4">
        <v>44096</v>
      </c>
      <c r="B30" t="s">
        <v>7</v>
      </c>
      <c r="C30" t="s">
        <v>30</v>
      </c>
      <c r="D30">
        <v>200</v>
      </c>
      <c r="E30">
        <v>35</v>
      </c>
      <c r="F30">
        <v>7000</v>
      </c>
      <c r="G30">
        <v>36.781500000000001</v>
      </c>
      <c r="I30">
        <f t="shared" si="0"/>
        <v>-7000</v>
      </c>
      <c r="J30">
        <v>28</v>
      </c>
      <c r="K30">
        <f t="shared" si="1"/>
        <v>228</v>
      </c>
      <c r="L30">
        <v>28</v>
      </c>
      <c r="M30">
        <f t="shared" si="2"/>
        <v>7064.7815000000001</v>
      </c>
      <c r="P30">
        <v>0</v>
      </c>
      <c r="Q30">
        <v>0</v>
      </c>
      <c r="R30">
        <f t="shared" si="3"/>
        <v>30.985883771929824</v>
      </c>
    </row>
    <row r="31" spans="1:18" x14ac:dyDescent="0.2">
      <c r="A31" s="4">
        <v>44096</v>
      </c>
      <c r="B31" t="s">
        <v>7</v>
      </c>
      <c r="C31" t="s">
        <v>15</v>
      </c>
      <c r="D31">
        <v>1000</v>
      </c>
      <c r="E31">
        <v>10</v>
      </c>
      <c r="F31">
        <v>10000</v>
      </c>
      <c r="G31">
        <v>41.405000000000001</v>
      </c>
      <c r="I31">
        <f t="shared" si="0"/>
        <v>-10000</v>
      </c>
      <c r="J31">
        <v>29</v>
      </c>
      <c r="K31">
        <f t="shared" si="1"/>
        <v>1029</v>
      </c>
      <c r="L31">
        <v>29</v>
      </c>
      <c r="M31">
        <f t="shared" si="2"/>
        <v>10070.405000000001</v>
      </c>
      <c r="P31">
        <v>0</v>
      </c>
      <c r="Q31">
        <v>0</v>
      </c>
      <c r="R31">
        <f t="shared" si="3"/>
        <v>9.7865937803692908</v>
      </c>
    </row>
    <row r="32" spans="1:18" x14ac:dyDescent="0.2">
      <c r="A32" s="4">
        <v>44096</v>
      </c>
      <c r="B32" t="s">
        <v>7</v>
      </c>
      <c r="C32" t="s">
        <v>29</v>
      </c>
      <c r="D32">
        <v>500</v>
      </c>
      <c r="E32">
        <v>32.5</v>
      </c>
      <c r="F32">
        <v>16250</v>
      </c>
      <c r="G32">
        <v>67.250600000000006</v>
      </c>
      <c r="I32">
        <f t="shared" si="0"/>
        <v>-16250</v>
      </c>
      <c r="J32">
        <v>30</v>
      </c>
      <c r="K32">
        <f t="shared" si="1"/>
        <v>530</v>
      </c>
      <c r="L32">
        <v>30</v>
      </c>
      <c r="M32">
        <f t="shared" si="2"/>
        <v>16347.250599999999</v>
      </c>
      <c r="P32">
        <v>0</v>
      </c>
      <c r="Q32">
        <v>0</v>
      </c>
      <c r="R32">
        <f t="shared" si="3"/>
        <v>30.843869056603772</v>
      </c>
    </row>
    <row r="33" spans="1:18" x14ac:dyDescent="0.2">
      <c r="A33" s="4">
        <v>44098</v>
      </c>
      <c r="B33" t="s">
        <v>7</v>
      </c>
      <c r="C33" t="s">
        <v>30</v>
      </c>
      <c r="D33">
        <v>200</v>
      </c>
      <c r="E33">
        <v>33.5</v>
      </c>
      <c r="F33">
        <v>6700</v>
      </c>
      <c r="G33">
        <v>37.551200000000001</v>
      </c>
      <c r="I33">
        <f t="shared" si="0"/>
        <v>-6700</v>
      </c>
      <c r="J33">
        <v>31</v>
      </c>
      <c r="K33">
        <f t="shared" si="1"/>
        <v>231</v>
      </c>
      <c r="L33">
        <v>31</v>
      </c>
      <c r="M33">
        <f t="shared" si="2"/>
        <v>6768.5511999999999</v>
      </c>
      <c r="P33">
        <v>0</v>
      </c>
      <c r="Q33">
        <v>0</v>
      </c>
      <c r="R33">
        <f t="shared" si="3"/>
        <v>29.301087445887447</v>
      </c>
    </row>
    <row r="34" spans="1:18" x14ac:dyDescent="0.2">
      <c r="A34" s="4">
        <v>44098</v>
      </c>
      <c r="B34" t="s">
        <v>7</v>
      </c>
      <c r="C34" t="s">
        <v>29</v>
      </c>
      <c r="D34">
        <v>200</v>
      </c>
      <c r="E34">
        <v>30.5</v>
      </c>
      <c r="F34">
        <v>6100</v>
      </c>
      <c r="G34">
        <v>36.970500000000001</v>
      </c>
      <c r="I34">
        <f t="shared" si="0"/>
        <v>-6100</v>
      </c>
      <c r="J34">
        <v>32</v>
      </c>
      <c r="K34">
        <f t="shared" si="1"/>
        <v>232</v>
      </c>
      <c r="L34">
        <v>32</v>
      </c>
      <c r="M34">
        <f t="shared" si="2"/>
        <v>6168.9705000000004</v>
      </c>
      <c r="P34">
        <v>0</v>
      </c>
      <c r="Q34">
        <v>0</v>
      </c>
      <c r="R34">
        <f t="shared" si="3"/>
        <v>26.590390086206899</v>
      </c>
    </row>
    <row r="35" spans="1:18" x14ac:dyDescent="0.2">
      <c r="A35" s="4">
        <v>44105</v>
      </c>
      <c r="B35" t="s">
        <v>7</v>
      </c>
      <c r="C35" t="s">
        <v>15</v>
      </c>
      <c r="D35">
        <v>500</v>
      </c>
      <c r="E35">
        <v>9.1999999999999993</v>
      </c>
      <c r="F35">
        <v>4600</v>
      </c>
      <c r="G35">
        <v>35.688699999999997</v>
      </c>
      <c r="I35">
        <f t="shared" si="0"/>
        <v>-4600</v>
      </c>
      <c r="J35">
        <v>33</v>
      </c>
      <c r="K35">
        <f t="shared" si="1"/>
        <v>533</v>
      </c>
      <c r="L35">
        <v>33</v>
      </c>
      <c r="M35">
        <f t="shared" si="2"/>
        <v>4668.6886999999997</v>
      </c>
      <c r="P35">
        <v>0</v>
      </c>
      <c r="Q35">
        <v>0</v>
      </c>
      <c r="R35">
        <f t="shared" si="3"/>
        <v>8.7592658536585368</v>
      </c>
    </row>
    <row r="36" spans="1:18" x14ac:dyDescent="0.2">
      <c r="A36" s="4">
        <v>44109</v>
      </c>
      <c r="B36" t="s">
        <v>7</v>
      </c>
      <c r="C36" t="s">
        <v>38</v>
      </c>
      <c r="D36">
        <v>30</v>
      </c>
      <c r="E36">
        <v>429</v>
      </c>
      <c r="F36">
        <v>12870</v>
      </c>
      <c r="G36">
        <v>53.014000000000003</v>
      </c>
      <c r="I36">
        <f t="shared" si="0"/>
        <v>-12870</v>
      </c>
      <c r="J36">
        <v>34</v>
      </c>
      <c r="K36">
        <f t="shared" si="1"/>
        <v>64</v>
      </c>
      <c r="L36">
        <v>34</v>
      </c>
      <c r="M36">
        <f t="shared" si="2"/>
        <v>12957.013999999999</v>
      </c>
      <c r="P36">
        <v>0</v>
      </c>
      <c r="Q36">
        <v>0</v>
      </c>
      <c r="R36">
        <f t="shared" si="3"/>
        <v>202.45334374999999</v>
      </c>
    </row>
    <row r="37" spans="1:18" x14ac:dyDescent="0.2">
      <c r="A37" s="4">
        <v>44109</v>
      </c>
      <c r="B37" t="s">
        <v>7</v>
      </c>
      <c r="C37" t="s">
        <v>15</v>
      </c>
      <c r="D37">
        <v>500</v>
      </c>
      <c r="E37">
        <v>9.1</v>
      </c>
      <c r="F37">
        <v>4550</v>
      </c>
      <c r="G37">
        <v>35.656999999999996</v>
      </c>
      <c r="I37">
        <f t="shared" si="0"/>
        <v>-4550</v>
      </c>
      <c r="J37">
        <v>35</v>
      </c>
      <c r="K37">
        <f t="shared" si="1"/>
        <v>535</v>
      </c>
      <c r="L37">
        <v>35</v>
      </c>
      <c r="M37">
        <f t="shared" si="2"/>
        <v>4620.6570000000002</v>
      </c>
      <c r="P37">
        <v>0</v>
      </c>
      <c r="Q37">
        <v>0</v>
      </c>
      <c r="R37">
        <f t="shared" si="3"/>
        <v>8.6367420560747661</v>
      </c>
    </row>
    <row r="38" spans="1:18" x14ac:dyDescent="0.2">
      <c r="A38" s="4">
        <v>44109</v>
      </c>
      <c r="B38" t="s">
        <v>7</v>
      </c>
      <c r="C38" t="s">
        <v>15</v>
      </c>
      <c r="D38">
        <v>500</v>
      </c>
      <c r="E38">
        <v>8.9499999999999993</v>
      </c>
      <c r="F38">
        <v>4475</v>
      </c>
      <c r="G38">
        <v>34.194400000000002</v>
      </c>
      <c r="I38">
        <f t="shared" si="0"/>
        <v>-4475</v>
      </c>
      <c r="J38">
        <v>36</v>
      </c>
      <c r="K38">
        <f t="shared" si="1"/>
        <v>536</v>
      </c>
      <c r="L38">
        <v>36</v>
      </c>
      <c r="M38">
        <f t="shared" si="2"/>
        <v>4545.1944000000003</v>
      </c>
      <c r="P38">
        <v>0</v>
      </c>
      <c r="Q38">
        <v>0</v>
      </c>
      <c r="R38">
        <f t="shared" si="3"/>
        <v>8.4798402985074635</v>
      </c>
    </row>
    <row r="39" spans="1:18" x14ac:dyDescent="0.2">
      <c r="A39" s="4">
        <v>44112</v>
      </c>
      <c r="B39" t="s">
        <v>8</v>
      </c>
      <c r="C39" t="s">
        <v>44</v>
      </c>
      <c r="D39">
        <v>20</v>
      </c>
      <c r="E39">
        <v>1099.18</v>
      </c>
      <c r="F39">
        <v>21983.5</v>
      </c>
      <c r="G39">
        <v>87.728399999999993</v>
      </c>
      <c r="I39">
        <f t="shared" si="0"/>
        <v>-21983.5</v>
      </c>
      <c r="J39">
        <v>37</v>
      </c>
      <c r="K39">
        <f t="shared" si="1"/>
        <v>57</v>
      </c>
      <c r="L39">
        <v>37</v>
      </c>
      <c r="M39">
        <f t="shared" si="2"/>
        <v>22108.2284</v>
      </c>
      <c r="P39">
        <v>0</v>
      </c>
      <c r="Q39">
        <v>0</v>
      </c>
      <c r="R39">
        <f t="shared" si="3"/>
        <v>387.86365614035088</v>
      </c>
    </row>
    <row r="40" spans="1:18" x14ac:dyDescent="0.2">
      <c r="A40" s="4">
        <v>44112</v>
      </c>
      <c r="B40" t="s">
        <v>8</v>
      </c>
      <c r="C40" t="s">
        <v>45</v>
      </c>
      <c r="D40">
        <v>100</v>
      </c>
      <c r="E40">
        <v>430</v>
      </c>
      <c r="F40">
        <v>43000</v>
      </c>
      <c r="G40">
        <v>171.62350000000001</v>
      </c>
      <c r="I40">
        <f t="shared" si="0"/>
        <v>-43000</v>
      </c>
      <c r="J40">
        <v>38</v>
      </c>
      <c r="K40">
        <f t="shared" si="1"/>
        <v>138</v>
      </c>
      <c r="L40">
        <v>38</v>
      </c>
      <c r="M40">
        <f t="shared" si="2"/>
        <v>43209.623500000002</v>
      </c>
      <c r="P40">
        <v>0</v>
      </c>
      <c r="Q40">
        <v>0</v>
      </c>
      <c r="R40">
        <f t="shared" si="3"/>
        <v>313.11321376811594</v>
      </c>
    </row>
    <row r="41" spans="1:18" x14ac:dyDescent="0.2">
      <c r="A41" s="4">
        <v>44112</v>
      </c>
      <c r="B41" t="s">
        <v>7</v>
      </c>
      <c r="C41" t="s">
        <v>38</v>
      </c>
      <c r="D41">
        <v>50</v>
      </c>
      <c r="E41">
        <v>420</v>
      </c>
      <c r="F41">
        <v>21000</v>
      </c>
      <c r="G41">
        <v>86.804500000000004</v>
      </c>
      <c r="I41">
        <f t="shared" si="0"/>
        <v>-21000</v>
      </c>
      <c r="J41">
        <v>39</v>
      </c>
      <c r="K41">
        <f t="shared" si="1"/>
        <v>89</v>
      </c>
      <c r="L41">
        <v>39</v>
      </c>
      <c r="M41">
        <f t="shared" si="2"/>
        <v>21125.804499999998</v>
      </c>
      <c r="P41">
        <v>0</v>
      </c>
      <c r="Q41">
        <v>0</v>
      </c>
      <c r="R41">
        <f t="shared" si="3"/>
        <v>237.36858988764044</v>
      </c>
    </row>
    <row r="42" spans="1:18" x14ac:dyDescent="0.2">
      <c r="A42" s="4">
        <v>44116</v>
      </c>
      <c r="B42" t="s">
        <v>7</v>
      </c>
      <c r="C42" t="s">
        <v>29</v>
      </c>
      <c r="D42">
        <v>500</v>
      </c>
      <c r="E42">
        <v>28.5</v>
      </c>
      <c r="F42">
        <v>14250</v>
      </c>
      <c r="G42">
        <v>59.011499999999998</v>
      </c>
      <c r="I42">
        <f t="shared" si="0"/>
        <v>-14250</v>
      </c>
      <c r="J42">
        <v>40</v>
      </c>
      <c r="K42">
        <f t="shared" si="1"/>
        <v>540</v>
      </c>
      <c r="L42">
        <v>40</v>
      </c>
      <c r="M42">
        <f t="shared" si="2"/>
        <v>14349.011500000001</v>
      </c>
      <c r="P42">
        <v>0</v>
      </c>
      <c r="Q42">
        <v>0</v>
      </c>
      <c r="R42">
        <f t="shared" si="3"/>
        <v>26.572243518518519</v>
      </c>
    </row>
    <row r="43" spans="1:18" x14ac:dyDescent="0.2">
      <c r="A43" s="4">
        <v>44116</v>
      </c>
      <c r="B43" t="s">
        <v>7</v>
      </c>
      <c r="C43" t="s">
        <v>39</v>
      </c>
      <c r="D43">
        <v>300</v>
      </c>
      <c r="E43">
        <v>69.3</v>
      </c>
      <c r="F43">
        <v>20790</v>
      </c>
      <c r="G43">
        <v>85.787300000000002</v>
      </c>
      <c r="I43">
        <f t="shared" si="0"/>
        <v>-20790</v>
      </c>
      <c r="J43">
        <v>41</v>
      </c>
      <c r="K43">
        <f t="shared" si="1"/>
        <v>341</v>
      </c>
      <c r="L43">
        <v>41</v>
      </c>
      <c r="M43">
        <f t="shared" si="2"/>
        <v>20916.7873</v>
      </c>
      <c r="P43">
        <v>0</v>
      </c>
      <c r="Q43">
        <v>0</v>
      </c>
      <c r="R43">
        <f t="shared" si="3"/>
        <v>61.33955219941349</v>
      </c>
    </row>
    <row r="44" spans="1:18" x14ac:dyDescent="0.2">
      <c r="A44" s="4">
        <v>44117</v>
      </c>
      <c r="B44" t="s">
        <v>7</v>
      </c>
      <c r="C44" t="s">
        <v>15</v>
      </c>
      <c r="D44">
        <v>1000</v>
      </c>
      <c r="E44">
        <v>8.5</v>
      </c>
      <c r="F44">
        <v>8500</v>
      </c>
      <c r="G44">
        <v>39.843299999999999</v>
      </c>
      <c r="I44">
        <f t="shared" si="0"/>
        <v>-8500</v>
      </c>
      <c r="J44">
        <v>42</v>
      </c>
      <c r="K44">
        <f t="shared" si="1"/>
        <v>1042</v>
      </c>
      <c r="L44">
        <v>42</v>
      </c>
      <c r="M44">
        <f t="shared" si="2"/>
        <v>8581.8433000000005</v>
      </c>
      <c r="P44">
        <v>0</v>
      </c>
      <c r="Q44">
        <v>0</v>
      </c>
      <c r="R44">
        <f t="shared" si="3"/>
        <v>8.2359340690978886</v>
      </c>
    </row>
    <row r="45" spans="1:18" x14ac:dyDescent="0.2">
      <c r="A45" s="4">
        <v>44119</v>
      </c>
      <c r="B45" t="s">
        <v>7</v>
      </c>
      <c r="C45" t="s">
        <v>38</v>
      </c>
      <c r="D45">
        <v>100</v>
      </c>
      <c r="E45">
        <v>400</v>
      </c>
      <c r="F45">
        <v>40000</v>
      </c>
      <c r="G45">
        <v>159.83000000000001</v>
      </c>
      <c r="I45">
        <f t="shared" si="0"/>
        <v>-40000</v>
      </c>
      <c r="J45">
        <v>43</v>
      </c>
      <c r="K45">
        <f t="shared" si="1"/>
        <v>143</v>
      </c>
      <c r="L45">
        <v>43</v>
      </c>
      <c r="M45">
        <f t="shared" si="2"/>
        <v>40202.83</v>
      </c>
      <c r="P45">
        <v>0</v>
      </c>
      <c r="Q45">
        <v>0</v>
      </c>
      <c r="R45">
        <f t="shared" si="3"/>
        <v>281.13867132867136</v>
      </c>
    </row>
    <row r="46" spans="1:18" x14ac:dyDescent="0.2">
      <c r="A46" s="4">
        <v>44119</v>
      </c>
      <c r="B46" t="s">
        <v>7</v>
      </c>
      <c r="C46" t="s">
        <v>15</v>
      </c>
      <c r="D46">
        <v>1000</v>
      </c>
      <c r="E46">
        <v>8</v>
      </c>
      <c r="F46">
        <v>8000</v>
      </c>
      <c r="G46">
        <v>39.026000000000003</v>
      </c>
      <c r="I46">
        <f t="shared" si="0"/>
        <v>-8000</v>
      </c>
      <c r="J46">
        <v>44</v>
      </c>
      <c r="K46">
        <f t="shared" si="1"/>
        <v>1044</v>
      </c>
      <c r="L46">
        <v>44</v>
      </c>
      <c r="M46">
        <f t="shared" si="2"/>
        <v>8083.0259999999998</v>
      </c>
      <c r="P46">
        <v>0</v>
      </c>
      <c r="Q46">
        <v>0</v>
      </c>
      <c r="R46">
        <f t="shared" si="3"/>
        <v>7.7423620689655168</v>
      </c>
    </row>
    <row r="47" spans="1:18" x14ac:dyDescent="0.2">
      <c r="A47" s="4">
        <v>44119</v>
      </c>
      <c r="B47" t="s">
        <v>7</v>
      </c>
      <c r="C47" t="s">
        <v>38</v>
      </c>
      <c r="D47">
        <v>50</v>
      </c>
      <c r="E47">
        <v>410</v>
      </c>
      <c r="F47">
        <v>20500</v>
      </c>
      <c r="G47">
        <v>81.907300000000006</v>
      </c>
      <c r="I47">
        <f t="shared" si="0"/>
        <v>-20500</v>
      </c>
      <c r="J47">
        <v>45</v>
      </c>
      <c r="K47">
        <f t="shared" si="1"/>
        <v>95</v>
      </c>
      <c r="L47">
        <v>45</v>
      </c>
      <c r="M47">
        <f t="shared" si="2"/>
        <v>20626.907299999999</v>
      </c>
      <c r="P47">
        <v>0</v>
      </c>
      <c r="Q47">
        <v>0</v>
      </c>
      <c r="R47">
        <f t="shared" si="3"/>
        <v>217.12533999999999</v>
      </c>
    </row>
    <row r="48" spans="1:18" x14ac:dyDescent="0.2">
      <c r="A48" s="4">
        <v>44119</v>
      </c>
      <c r="B48" t="s">
        <v>7</v>
      </c>
      <c r="C48" t="s">
        <v>38</v>
      </c>
      <c r="D48">
        <v>100</v>
      </c>
      <c r="E48">
        <v>400</v>
      </c>
      <c r="F48">
        <v>40000</v>
      </c>
      <c r="G48">
        <v>174.63</v>
      </c>
      <c r="I48">
        <f t="shared" si="0"/>
        <v>-40000</v>
      </c>
      <c r="J48">
        <v>46</v>
      </c>
      <c r="K48">
        <f t="shared" si="1"/>
        <v>146</v>
      </c>
      <c r="L48">
        <v>46</v>
      </c>
      <c r="M48">
        <f t="shared" si="2"/>
        <v>40220.629999999997</v>
      </c>
      <c r="P48">
        <v>0</v>
      </c>
      <c r="Q48">
        <v>0</v>
      </c>
      <c r="R48">
        <f t="shared" si="3"/>
        <v>275.48376712328763</v>
      </c>
    </row>
    <row r="49" spans="1:18" x14ac:dyDescent="0.2">
      <c r="A49" s="4">
        <v>44123</v>
      </c>
      <c r="B49" t="s">
        <v>8</v>
      </c>
      <c r="C49" t="s">
        <v>43</v>
      </c>
      <c r="D49">
        <v>15</v>
      </c>
      <c r="E49">
        <v>2030</v>
      </c>
      <c r="F49">
        <v>30450</v>
      </c>
      <c r="G49">
        <v>121.0705</v>
      </c>
      <c r="I49">
        <f t="shared" si="0"/>
        <v>-30450</v>
      </c>
      <c r="J49">
        <v>47</v>
      </c>
      <c r="K49">
        <f t="shared" si="1"/>
        <v>62</v>
      </c>
      <c r="L49">
        <v>47</v>
      </c>
      <c r="M49">
        <f t="shared" si="2"/>
        <v>30618.070500000002</v>
      </c>
      <c r="P49">
        <v>0</v>
      </c>
      <c r="Q49">
        <v>0</v>
      </c>
      <c r="R49">
        <f t="shared" si="3"/>
        <v>493.83984677419357</v>
      </c>
    </row>
    <row r="50" spans="1:18" x14ac:dyDescent="0.2">
      <c r="A50" s="4">
        <v>44126</v>
      </c>
      <c r="B50" t="s">
        <v>7</v>
      </c>
      <c r="C50" t="s">
        <v>40</v>
      </c>
      <c r="D50">
        <v>5</v>
      </c>
      <c r="E50">
        <v>2145</v>
      </c>
      <c r="F50">
        <v>10725</v>
      </c>
      <c r="G50">
        <v>44.810099999999998</v>
      </c>
      <c r="I50">
        <f t="shared" si="0"/>
        <v>-10725</v>
      </c>
      <c r="J50">
        <v>48</v>
      </c>
      <c r="K50">
        <f t="shared" si="1"/>
        <v>53</v>
      </c>
      <c r="L50">
        <v>48</v>
      </c>
      <c r="M50">
        <f t="shared" si="2"/>
        <v>10817.810100000001</v>
      </c>
      <c r="P50">
        <v>0</v>
      </c>
      <c r="Q50">
        <v>0</v>
      </c>
      <c r="R50">
        <f t="shared" si="3"/>
        <v>204.10962452830191</v>
      </c>
    </row>
    <row r="51" spans="1:18" x14ac:dyDescent="0.2">
      <c r="A51" s="4">
        <v>44126</v>
      </c>
      <c r="B51" t="s">
        <v>8</v>
      </c>
      <c r="C51" t="s">
        <v>42</v>
      </c>
      <c r="D51">
        <v>-300</v>
      </c>
      <c r="E51">
        <v>79</v>
      </c>
      <c r="F51">
        <v>23700</v>
      </c>
      <c r="G51" s="5">
        <v>94.157700000000006</v>
      </c>
      <c r="I51" s="5">
        <f>F51-G51</f>
        <v>23605.8423</v>
      </c>
      <c r="J51">
        <v>300</v>
      </c>
      <c r="K51">
        <f t="shared" si="1"/>
        <v>0</v>
      </c>
      <c r="L51" s="5">
        <f>SUM(F2:G2)</f>
        <v>20514.594799999999</v>
      </c>
      <c r="M51" s="5">
        <f t="shared" si="2"/>
        <v>44308.752500000002</v>
      </c>
      <c r="P51">
        <v>0</v>
      </c>
      <c r="Q51">
        <v>0</v>
      </c>
      <c r="R51" t="e">
        <f t="shared" si="3"/>
        <v>#DIV/0!</v>
      </c>
    </row>
    <row r="52" spans="1:18" x14ac:dyDescent="0.2">
      <c r="A52" s="4">
        <v>44130</v>
      </c>
      <c r="B52" t="s">
        <v>7</v>
      </c>
      <c r="C52" t="s">
        <v>35</v>
      </c>
      <c r="D52">
        <v>20</v>
      </c>
      <c r="E52">
        <v>409</v>
      </c>
      <c r="F52">
        <v>8180</v>
      </c>
      <c r="G52">
        <v>38.832099999999997</v>
      </c>
      <c r="I52">
        <f t="shared" si="0"/>
        <v>-8180</v>
      </c>
      <c r="J52">
        <v>50</v>
      </c>
      <c r="K52">
        <f t="shared" si="1"/>
        <v>70</v>
      </c>
      <c r="L52">
        <v>50</v>
      </c>
      <c r="M52">
        <f t="shared" si="2"/>
        <v>8268.8320999999996</v>
      </c>
      <c r="P52">
        <v>0</v>
      </c>
      <c r="Q52">
        <v>0</v>
      </c>
      <c r="R52">
        <f t="shared" si="3"/>
        <v>118.12617285714285</v>
      </c>
    </row>
    <row r="53" spans="1:18" x14ac:dyDescent="0.2">
      <c r="A53" s="4">
        <v>44133</v>
      </c>
      <c r="B53" t="s">
        <v>7</v>
      </c>
      <c r="C53" t="s">
        <v>29</v>
      </c>
      <c r="D53">
        <v>500</v>
      </c>
      <c r="E53">
        <v>28</v>
      </c>
      <c r="F53">
        <v>14000</v>
      </c>
      <c r="G53">
        <v>57.993000000000002</v>
      </c>
      <c r="I53">
        <f t="shared" si="0"/>
        <v>-14000</v>
      </c>
      <c r="J53">
        <v>51</v>
      </c>
      <c r="K53">
        <f t="shared" si="1"/>
        <v>551</v>
      </c>
      <c r="L53">
        <v>51</v>
      </c>
      <c r="M53">
        <f t="shared" si="2"/>
        <v>14108.993</v>
      </c>
      <c r="P53">
        <v>0</v>
      </c>
      <c r="Q53">
        <v>0</v>
      </c>
      <c r="R53">
        <f t="shared" si="3"/>
        <v>25.606157894736842</v>
      </c>
    </row>
    <row r="54" spans="1:18" x14ac:dyDescent="0.2">
      <c r="A54" s="4">
        <v>44133</v>
      </c>
      <c r="B54" t="s">
        <v>7</v>
      </c>
      <c r="C54" t="s">
        <v>35</v>
      </c>
      <c r="D54">
        <v>20</v>
      </c>
      <c r="E54">
        <v>399.45</v>
      </c>
      <c r="F54">
        <v>7989</v>
      </c>
      <c r="G54">
        <v>37.815600000000003</v>
      </c>
      <c r="I54">
        <f t="shared" si="0"/>
        <v>-7989</v>
      </c>
      <c r="J54">
        <v>52</v>
      </c>
      <c r="K54">
        <f t="shared" si="1"/>
        <v>72</v>
      </c>
      <c r="L54">
        <v>52</v>
      </c>
      <c r="M54">
        <f t="shared" si="2"/>
        <v>8078.8155999999999</v>
      </c>
      <c r="P54">
        <v>0</v>
      </c>
      <c r="Q54">
        <v>0</v>
      </c>
      <c r="R54">
        <f t="shared" si="3"/>
        <v>112.20577222222222</v>
      </c>
    </row>
    <row r="55" spans="1:18" x14ac:dyDescent="0.2">
      <c r="A55" s="4">
        <v>44133</v>
      </c>
      <c r="B55" t="s">
        <v>7</v>
      </c>
      <c r="C55" t="s">
        <v>35</v>
      </c>
      <c r="D55">
        <v>20</v>
      </c>
      <c r="E55">
        <v>399.45</v>
      </c>
      <c r="F55">
        <v>7989</v>
      </c>
      <c r="G55">
        <v>40.715600000000002</v>
      </c>
      <c r="I55">
        <f t="shared" si="0"/>
        <v>-7989</v>
      </c>
      <c r="J55">
        <v>53</v>
      </c>
      <c r="K55">
        <f t="shared" si="1"/>
        <v>73</v>
      </c>
      <c r="L55">
        <v>53</v>
      </c>
      <c r="M55">
        <f t="shared" si="2"/>
        <v>8082.7155999999995</v>
      </c>
      <c r="P55">
        <v>0</v>
      </c>
      <c r="Q55">
        <v>0</v>
      </c>
      <c r="R55">
        <f t="shared" si="3"/>
        <v>110.72213150684931</v>
      </c>
    </row>
    <row r="56" spans="1:18" x14ac:dyDescent="0.2">
      <c r="A56" s="4">
        <v>44145</v>
      </c>
      <c r="B56" t="s">
        <v>8</v>
      </c>
      <c r="C56" t="s">
        <v>36</v>
      </c>
      <c r="D56">
        <v>99</v>
      </c>
      <c r="E56">
        <v>232</v>
      </c>
      <c r="F56">
        <v>22968</v>
      </c>
      <c r="G56">
        <v>91.692400000000006</v>
      </c>
      <c r="I56">
        <f t="shared" si="0"/>
        <v>-22968</v>
      </c>
      <c r="J56">
        <v>54</v>
      </c>
      <c r="K56">
        <f t="shared" si="1"/>
        <v>153</v>
      </c>
      <c r="L56">
        <v>54</v>
      </c>
      <c r="M56">
        <f t="shared" si="2"/>
        <v>23113.6924</v>
      </c>
      <c r="P56">
        <v>0</v>
      </c>
      <c r="Q56">
        <v>0</v>
      </c>
      <c r="R56">
        <f t="shared" si="3"/>
        <v>151.06988496732026</v>
      </c>
    </row>
    <row r="57" spans="1:18" x14ac:dyDescent="0.2">
      <c r="A57" s="4">
        <v>44146</v>
      </c>
      <c r="B57" t="s">
        <v>8</v>
      </c>
      <c r="C57" t="s">
        <v>34</v>
      </c>
      <c r="D57">
        <v>5</v>
      </c>
      <c r="E57">
        <v>6905</v>
      </c>
      <c r="F57">
        <v>34525</v>
      </c>
      <c r="G57">
        <v>137.8912</v>
      </c>
      <c r="I57">
        <f t="shared" si="0"/>
        <v>-34525</v>
      </c>
      <c r="J57">
        <v>55</v>
      </c>
      <c r="K57">
        <f t="shared" si="1"/>
        <v>60</v>
      </c>
      <c r="L57">
        <v>55</v>
      </c>
      <c r="M57">
        <f t="shared" si="2"/>
        <v>34717.891199999998</v>
      </c>
      <c r="P57">
        <v>0</v>
      </c>
      <c r="Q57">
        <v>0</v>
      </c>
      <c r="R57">
        <f t="shared" si="3"/>
        <v>578.63152000000002</v>
      </c>
    </row>
    <row r="58" spans="1:18" x14ac:dyDescent="0.2">
      <c r="A58" s="4">
        <v>44146</v>
      </c>
      <c r="B58" t="s">
        <v>8</v>
      </c>
      <c r="C58" t="s">
        <v>35</v>
      </c>
      <c r="D58">
        <v>50</v>
      </c>
      <c r="E58">
        <v>475</v>
      </c>
      <c r="F58">
        <v>23750</v>
      </c>
      <c r="G58">
        <v>94.779399999999995</v>
      </c>
      <c r="I58">
        <f t="shared" si="0"/>
        <v>-23750</v>
      </c>
      <c r="J58">
        <v>56</v>
      </c>
      <c r="K58">
        <f t="shared" si="1"/>
        <v>106</v>
      </c>
      <c r="L58">
        <v>56</v>
      </c>
      <c r="M58">
        <f t="shared" si="2"/>
        <v>23900.779399999999</v>
      </c>
      <c r="P58">
        <v>0</v>
      </c>
      <c r="Q58">
        <v>0</v>
      </c>
      <c r="R58">
        <f t="shared" si="3"/>
        <v>225.47905094339623</v>
      </c>
    </row>
    <row r="59" spans="1:18" x14ac:dyDescent="0.2">
      <c r="A59" s="4">
        <v>44146</v>
      </c>
      <c r="B59" t="s">
        <v>8</v>
      </c>
      <c r="C59" t="s">
        <v>34</v>
      </c>
      <c r="D59">
        <v>3</v>
      </c>
      <c r="E59">
        <v>6966</v>
      </c>
      <c r="F59">
        <v>20898</v>
      </c>
      <c r="G59">
        <v>83.111000000000004</v>
      </c>
      <c r="I59">
        <f t="shared" si="0"/>
        <v>-20898</v>
      </c>
      <c r="J59">
        <v>57</v>
      </c>
      <c r="K59">
        <f t="shared" si="1"/>
        <v>60</v>
      </c>
      <c r="L59">
        <v>57</v>
      </c>
      <c r="M59">
        <f t="shared" si="2"/>
        <v>21038.111000000001</v>
      </c>
      <c r="P59">
        <v>0</v>
      </c>
      <c r="Q59">
        <v>0</v>
      </c>
      <c r="R59">
        <f t="shared" si="3"/>
        <v>350.63518333333337</v>
      </c>
    </row>
    <row r="60" spans="1:18" x14ac:dyDescent="0.2">
      <c r="A60" s="4">
        <v>44152</v>
      </c>
      <c r="B60" t="s">
        <v>8</v>
      </c>
      <c r="C60" t="s">
        <v>35</v>
      </c>
      <c r="D60">
        <v>9</v>
      </c>
      <c r="E60">
        <v>530</v>
      </c>
      <c r="F60">
        <v>4770</v>
      </c>
      <c r="G60">
        <v>34.694600000000001</v>
      </c>
      <c r="I60">
        <f t="shared" si="0"/>
        <v>-4770</v>
      </c>
      <c r="J60">
        <v>58</v>
      </c>
      <c r="K60">
        <f t="shared" si="1"/>
        <v>67</v>
      </c>
      <c r="L60">
        <v>58</v>
      </c>
      <c r="M60">
        <f t="shared" si="2"/>
        <v>4862.6945999999998</v>
      </c>
      <c r="P60">
        <v>0</v>
      </c>
      <c r="Q60">
        <v>0</v>
      </c>
      <c r="R60">
        <f t="shared" si="3"/>
        <v>72.577531343283582</v>
      </c>
    </row>
    <row r="61" spans="1:18" x14ac:dyDescent="0.2">
      <c r="A61" s="4">
        <v>44153</v>
      </c>
      <c r="B61" t="s">
        <v>8</v>
      </c>
      <c r="C61" t="s">
        <v>27</v>
      </c>
      <c r="D61">
        <v>19</v>
      </c>
      <c r="E61">
        <v>1108</v>
      </c>
      <c r="F61">
        <v>21052</v>
      </c>
      <c r="G61">
        <v>83.956199999999995</v>
      </c>
      <c r="I61">
        <f t="shared" si="0"/>
        <v>-21052</v>
      </c>
      <c r="J61">
        <v>59</v>
      </c>
      <c r="K61">
        <f t="shared" si="1"/>
        <v>78</v>
      </c>
      <c r="L61">
        <v>59</v>
      </c>
      <c r="M61">
        <f t="shared" si="2"/>
        <v>21194.956200000001</v>
      </c>
      <c r="P61">
        <v>0</v>
      </c>
      <c r="Q61">
        <v>0</v>
      </c>
      <c r="R61">
        <f t="shared" si="3"/>
        <v>271.73020769230772</v>
      </c>
    </row>
    <row r="62" spans="1:18" x14ac:dyDescent="0.2">
      <c r="A62" s="4">
        <v>44155</v>
      </c>
      <c r="B62" t="s">
        <v>7</v>
      </c>
      <c r="C62" t="s">
        <v>53</v>
      </c>
      <c r="D62">
        <v>20</v>
      </c>
      <c r="E62">
        <v>1940</v>
      </c>
      <c r="F62">
        <v>38800</v>
      </c>
      <c r="G62">
        <v>154.5086</v>
      </c>
      <c r="I62">
        <f t="shared" si="0"/>
        <v>-38800</v>
      </c>
      <c r="J62">
        <v>60</v>
      </c>
      <c r="K62">
        <f t="shared" si="1"/>
        <v>80</v>
      </c>
      <c r="L62">
        <v>60</v>
      </c>
      <c r="M62">
        <f t="shared" si="2"/>
        <v>39014.508600000001</v>
      </c>
      <c r="P62">
        <v>0</v>
      </c>
      <c r="Q62">
        <v>0</v>
      </c>
      <c r="R62">
        <f t="shared" si="3"/>
        <v>487.68135749999999</v>
      </c>
    </row>
    <row r="63" spans="1:18" x14ac:dyDescent="0.2">
      <c r="A63" s="4">
        <v>44155</v>
      </c>
      <c r="B63" t="s">
        <v>7</v>
      </c>
      <c r="C63" t="s">
        <v>53</v>
      </c>
      <c r="D63">
        <v>20</v>
      </c>
      <c r="E63">
        <v>1930</v>
      </c>
      <c r="F63">
        <v>38600</v>
      </c>
      <c r="G63">
        <v>153.51169999999999</v>
      </c>
      <c r="I63">
        <f t="shared" si="0"/>
        <v>-38600</v>
      </c>
      <c r="J63">
        <v>61</v>
      </c>
      <c r="K63">
        <f t="shared" si="1"/>
        <v>81</v>
      </c>
      <c r="L63">
        <v>61</v>
      </c>
      <c r="M63">
        <f t="shared" si="2"/>
        <v>38814.511700000003</v>
      </c>
      <c r="P63">
        <v>0</v>
      </c>
      <c r="Q63">
        <v>0</v>
      </c>
      <c r="R63">
        <f t="shared" si="3"/>
        <v>479.19150246913586</v>
      </c>
    </row>
    <row r="64" spans="1:18" x14ac:dyDescent="0.2">
      <c r="A64" s="4">
        <v>44155</v>
      </c>
      <c r="B64" t="s">
        <v>7</v>
      </c>
      <c r="C64" t="s">
        <v>53</v>
      </c>
      <c r="D64">
        <v>20</v>
      </c>
      <c r="E64">
        <v>1900</v>
      </c>
      <c r="F64">
        <v>38000</v>
      </c>
      <c r="G64">
        <v>169.12100000000001</v>
      </c>
      <c r="I64">
        <f t="shared" si="0"/>
        <v>-38000</v>
      </c>
      <c r="J64">
        <v>62</v>
      </c>
      <c r="K64">
        <f t="shared" si="1"/>
        <v>82</v>
      </c>
      <c r="L64">
        <v>62</v>
      </c>
      <c r="M64">
        <f t="shared" si="2"/>
        <v>38231.120999999999</v>
      </c>
      <c r="P64">
        <v>0</v>
      </c>
      <c r="Q64">
        <v>0</v>
      </c>
      <c r="R64">
        <f t="shared" si="3"/>
        <v>466.23318292682927</v>
      </c>
    </row>
    <row r="65" spans="1:18" x14ac:dyDescent="0.2">
      <c r="A65" s="4">
        <v>44158</v>
      </c>
      <c r="B65" t="s">
        <v>7</v>
      </c>
      <c r="C65" t="s">
        <v>41</v>
      </c>
      <c r="D65">
        <v>5</v>
      </c>
      <c r="E65">
        <v>2100</v>
      </c>
      <c r="F65">
        <v>10500</v>
      </c>
      <c r="G65">
        <v>43.8523</v>
      </c>
      <c r="I65">
        <f t="shared" si="0"/>
        <v>-10500</v>
      </c>
      <c r="J65">
        <v>63</v>
      </c>
      <c r="K65">
        <f t="shared" si="1"/>
        <v>68</v>
      </c>
      <c r="L65">
        <v>63</v>
      </c>
      <c r="M65">
        <f t="shared" si="2"/>
        <v>10606.8523</v>
      </c>
      <c r="P65">
        <v>0</v>
      </c>
      <c r="Q65">
        <v>0</v>
      </c>
      <c r="R65">
        <f t="shared" si="3"/>
        <v>155.98312205882354</v>
      </c>
    </row>
    <row r="66" spans="1:18" x14ac:dyDescent="0.2">
      <c r="A66" s="4">
        <v>44158</v>
      </c>
      <c r="B66" t="s">
        <v>8</v>
      </c>
      <c r="C66" t="s">
        <v>30</v>
      </c>
      <c r="D66">
        <v>1000</v>
      </c>
      <c r="E66">
        <v>43.55</v>
      </c>
      <c r="F66">
        <v>43550</v>
      </c>
      <c r="G66">
        <v>173.79249999999999</v>
      </c>
      <c r="I66">
        <f t="shared" si="0"/>
        <v>-43550</v>
      </c>
      <c r="J66">
        <v>64</v>
      </c>
      <c r="K66">
        <f t="shared" si="1"/>
        <v>1064</v>
      </c>
      <c r="L66">
        <v>64</v>
      </c>
      <c r="M66">
        <f t="shared" si="2"/>
        <v>43787.792500000003</v>
      </c>
      <c r="P66">
        <v>0</v>
      </c>
      <c r="Q66">
        <v>0</v>
      </c>
      <c r="R66">
        <f t="shared" si="3"/>
        <v>41.153940319548873</v>
      </c>
    </row>
    <row r="67" spans="1:18" x14ac:dyDescent="0.2">
      <c r="A67" s="4">
        <v>44160</v>
      </c>
      <c r="B67" t="s">
        <v>8</v>
      </c>
      <c r="C67" t="s">
        <v>40</v>
      </c>
      <c r="D67">
        <v>4</v>
      </c>
      <c r="E67">
        <v>2715</v>
      </c>
      <c r="F67">
        <v>10860</v>
      </c>
      <c r="G67">
        <v>43.474600000000002</v>
      </c>
      <c r="I67">
        <f t="shared" ref="I67:I130" si="4">-(F67)</f>
        <v>-10860</v>
      </c>
      <c r="J67">
        <v>65</v>
      </c>
      <c r="K67">
        <f t="shared" ref="K67:K130" si="5">D67+J67</f>
        <v>69</v>
      </c>
      <c r="L67">
        <v>65</v>
      </c>
      <c r="M67">
        <f t="shared" ref="M67:M130" si="6">(L67+G67)+F67</f>
        <v>10968.4746</v>
      </c>
      <c r="P67">
        <v>0</v>
      </c>
      <c r="Q67">
        <v>0</v>
      </c>
      <c r="R67">
        <f t="shared" ref="R67:R130" si="7">M67/K67</f>
        <v>158.96340000000001</v>
      </c>
    </row>
    <row r="68" spans="1:18" x14ac:dyDescent="0.2">
      <c r="A68" s="4">
        <v>44161</v>
      </c>
      <c r="B68" t="s">
        <v>8</v>
      </c>
      <c r="C68" t="s">
        <v>30</v>
      </c>
      <c r="D68">
        <v>500</v>
      </c>
      <c r="E68">
        <v>45.2</v>
      </c>
      <c r="F68">
        <v>22600</v>
      </c>
      <c r="G68">
        <v>90.589699999999993</v>
      </c>
      <c r="I68">
        <f t="shared" si="4"/>
        <v>-22600</v>
      </c>
      <c r="J68">
        <v>66</v>
      </c>
      <c r="K68">
        <f t="shared" si="5"/>
        <v>566</v>
      </c>
      <c r="L68">
        <v>66</v>
      </c>
      <c r="M68">
        <f t="shared" si="6"/>
        <v>22756.5897</v>
      </c>
      <c r="P68">
        <v>0</v>
      </c>
      <c r="Q68">
        <v>0</v>
      </c>
      <c r="R68">
        <f t="shared" si="7"/>
        <v>40.205988869257951</v>
      </c>
    </row>
    <row r="69" spans="1:18" x14ac:dyDescent="0.2">
      <c r="A69" s="4">
        <v>44166</v>
      </c>
      <c r="B69" t="s">
        <v>8</v>
      </c>
      <c r="C69" t="s">
        <v>10</v>
      </c>
      <c r="D69">
        <v>19</v>
      </c>
      <c r="E69">
        <v>1383</v>
      </c>
      <c r="F69">
        <v>26277</v>
      </c>
      <c r="G69">
        <v>104.5865</v>
      </c>
      <c r="I69">
        <f t="shared" si="4"/>
        <v>-26277</v>
      </c>
      <c r="J69">
        <v>67</v>
      </c>
      <c r="K69">
        <f t="shared" si="5"/>
        <v>86</v>
      </c>
      <c r="L69">
        <v>67</v>
      </c>
      <c r="M69">
        <f t="shared" si="6"/>
        <v>26448.586500000001</v>
      </c>
      <c r="P69">
        <v>0</v>
      </c>
      <c r="Q69">
        <v>0</v>
      </c>
      <c r="R69">
        <f t="shared" si="7"/>
        <v>307.54170348837209</v>
      </c>
    </row>
    <row r="70" spans="1:18" x14ac:dyDescent="0.2">
      <c r="A70" s="4">
        <v>44172</v>
      </c>
      <c r="B70" t="s">
        <v>8</v>
      </c>
      <c r="C70" t="s">
        <v>30</v>
      </c>
      <c r="D70">
        <v>90</v>
      </c>
      <c r="E70">
        <v>56.85</v>
      </c>
      <c r="F70">
        <v>5116.5</v>
      </c>
      <c r="G70">
        <v>34.826500000000003</v>
      </c>
      <c r="I70">
        <f t="shared" si="4"/>
        <v>-5116.5</v>
      </c>
      <c r="J70">
        <v>68</v>
      </c>
      <c r="K70">
        <f t="shared" si="5"/>
        <v>158</v>
      </c>
      <c r="L70">
        <v>68</v>
      </c>
      <c r="M70">
        <f t="shared" si="6"/>
        <v>5219.3265000000001</v>
      </c>
      <c r="P70">
        <v>0</v>
      </c>
      <c r="Q70">
        <v>0</v>
      </c>
      <c r="R70">
        <f t="shared" si="7"/>
        <v>33.033712025316454</v>
      </c>
    </row>
    <row r="71" spans="1:18" x14ac:dyDescent="0.2">
      <c r="A71" s="4">
        <v>44172</v>
      </c>
      <c r="B71" t="s">
        <v>8</v>
      </c>
      <c r="C71" t="s">
        <v>39</v>
      </c>
      <c r="D71">
        <v>1000</v>
      </c>
      <c r="E71">
        <v>93.3</v>
      </c>
      <c r="F71">
        <v>93300</v>
      </c>
      <c r="G71">
        <v>371.91890000000001</v>
      </c>
      <c r="I71">
        <f t="shared" si="4"/>
        <v>-93300</v>
      </c>
      <c r="J71">
        <v>69</v>
      </c>
      <c r="K71">
        <f t="shared" si="5"/>
        <v>1069</v>
      </c>
      <c r="L71">
        <v>69</v>
      </c>
      <c r="M71">
        <f t="shared" si="6"/>
        <v>93740.918900000004</v>
      </c>
      <c r="P71">
        <v>0</v>
      </c>
      <c r="Q71">
        <v>0</v>
      </c>
      <c r="R71">
        <f t="shared" si="7"/>
        <v>87.690288961646402</v>
      </c>
    </row>
    <row r="72" spans="1:18" x14ac:dyDescent="0.2">
      <c r="A72" s="4">
        <v>44195</v>
      </c>
      <c r="B72" t="s">
        <v>7</v>
      </c>
      <c r="C72" t="s">
        <v>52</v>
      </c>
      <c r="D72">
        <v>100</v>
      </c>
      <c r="E72">
        <v>91</v>
      </c>
      <c r="F72">
        <v>9100</v>
      </c>
      <c r="G72">
        <v>39.874000000000002</v>
      </c>
      <c r="I72">
        <f t="shared" si="4"/>
        <v>-9100</v>
      </c>
      <c r="J72">
        <v>70</v>
      </c>
      <c r="K72">
        <f t="shared" si="5"/>
        <v>170</v>
      </c>
      <c r="L72">
        <v>70</v>
      </c>
      <c r="M72">
        <f t="shared" si="6"/>
        <v>9209.8739999999998</v>
      </c>
      <c r="P72">
        <v>0</v>
      </c>
      <c r="Q72">
        <v>0</v>
      </c>
      <c r="R72">
        <f t="shared" si="7"/>
        <v>54.175729411764706</v>
      </c>
    </row>
    <row r="73" spans="1:18" x14ac:dyDescent="0.2">
      <c r="A73" s="4">
        <v>44200</v>
      </c>
      <c r="B73" t="s">
        <v>8</v>
      </c>
      <c r="C73" t="s">
        <v>15</v>
      </c>
      <c r="D73">
        <v>4000</v>
      </c>
      <c r="E73">
        <v>12</v>
      </c>
      <c r="F73">
        <v>48000</v>
      </c>
      <c r="G73">
        <v>191.55600000000001</v>
      </c>
      <c r="I73">
        <f t="shared" si="4"/>
        <v>-48000</v>
      </c>
      <c r="J73">
        <v>71</v>
      </c>
      <c r="K73">
        <f t="shared" si="5"/>
        <v>4071</v>
      </c>
      <c r="L73">
        <v>71</v>
      </c>
      <c r="M73">
        <f t="shared" si="6"/>
        <v>48262.555999999997</v>
      </c>
      <c r="P73">
        <v>0</v>
      </c>
      <c r="Q73">
        <v>0</v>
      </c>
      <c r="R73">
        <f t="shared" si="7"/>
        <v>11.855209039548022</v>
      </c>
    </row>
    <row r="74" spans="1:18" x14ac:dyDescent="0.2">
      <c r="A74" s="4">
        <v>44201</v>
      </c>
      <c r="B74" t="s">
        <v>7</v>
      </c>
      <c r="C74" t="s">
        <v>51</v>
      </c>
      <c r="D74">
        <v>6</v>
      </c>
      <c r="E74">
        <v>15600</v>
      </c>
      <c r="F74">
        <v>93600</v>
      </c>
      <c r="G74">
        <v>387.92919999999998</v>
      </c>
      <c r="I74">
        <f t="shared" si="4"/>
        <v>-93600</v>
      </c>
      <c r="J74">
        <v>0</v>
      </c>
      <c r="K74">
        <f t="shared" si="5"/>
        <v>6</v>
      </c>
      <c r="L74">
        <v>0</v>
      </c>
      <c r="M74">
        <f t="shared" si="6"/>
        <v>93987.929199999999</v>
      </c>
      <c r="P74">
        <v>0</v>
      </c>
      <c r="Q74">
        <v>0</v>
      </c>
      <c r="R74">
        <f t="shared" si="7"/>
        <v>15664.654866666666</v>
      </c>
    </row>
    <row r="75" spans="1:18" x14ac:dyDescent="0.2">
      <c r="A75" s="4">
        <v>44202</v>
      </c>
      <c r="B75" t="s">
        <v>7</v>
      </c>
      <c r="C75" t="s">
        <v>50</v>
      </c>
      <c r="D75">
        <v>200</v>
      </c>
      <c r="E75">
        <v>420</v>
      </c>
      <c r="F75">
        <v>84000</v>
      </c>
      <c r="G75">
        <v>348.18799999999999</v>
      </c>
      <c r="I75">
        <f t="shared" si="4"/>
        <v>-84000</v>
      </c>
      <c r="J75">
        <v>73</v>
      </c>
      <c r="K75">
        <f t="shared" si="5"/>
        <v>273</v>
      </c>
      <c r="L75">
        <v>73</v>
      </c>
      <c r="M75">
        <f t="shared" si="6"/>
        <v>84421.187999999995</v>
      </c>
      <c r="P75">
        <v>0</v>
      </c>
      <c r="Q75">
        <v>0</v>
      </c>
      <c r="R75">
        <f t="shared" si="7"/>
        <v>309.23512087912087</v>
      </c>
    </row>
    <row r="76" spans="1:18" x14ac:dyDescent="0.2">
      <c r="A76" s="4">
        <v>44202</v>
      </c>
      <c r="B76" t="s">
        <v>7</v>
      </c>
      <c r="C76" t="s">
        <v>32</v>
      </c>
      <c r="D76">
        <v>50</v>
      </c>
      <c r="E76">
        <v>972</v>
      </c>
      <c r="F76">
        <v>48600</v>
      </c>
      <c r="G76">
        <v>201.23670000000001</v>
      </c>
      <c r="I76">
        <f t="shared" si="4"/>
        <v>-48600</v>
      </c>
      <c r="J76">
        <v>74</v>
      </c>
      <c r="K76">
        <f t="shared" si="5"/>
        <v>124</v>
      </c>
      <c r="L76">
        <v>74</v>
      </c>
      <c r="M76">
        <f t="shared" si="6"/>
        <v>48875.236700000001</v>
      </c>
      <c r="P76">
        <v>0</v>
      </c>
      <c r="Q76">
        <v>0</v>
      </c>
      <c r="R76">
        <f t="shared" si="7"/>
        <v>394.15513467741937</v>
      </c>
    </row>
    <row r="77" spans="1:18" x14ac:dyDescent="0.2">
      <c r="A77" s="4">
        <v>44202</v>
      </c>
      <c r="B77" t="s">
        <v>7</v>
      </c>
      <c r="C77" t="s">
        <v>49</v>
      </c>
      <c r="D77">
        <v>40</v>
      </c>
      <c r="E77">
        <v>1290</v>
      </c>
      <c r="F77">
        <v>51600</v>
      </c>
      <c r="G77">
        <v>213.46019999999999</v>
      </c>
      <c r="I77">
        <f t="shared" si="4"/>
        <v>-51600</v>
      </c>
      <c r="J77">
        <v>75</v>
      </c>
      <c r="K77">
        <f t="shared" si="5"/>
        <v>115</v>
      </c>
      <c r="L77">
        <v>75</v>
      </c>
      <c r="M77">
        <f t="shared" si="6"/>
        <v>51888.460200000001</v>
      </c>
      <c r="P77">
        <v>0</v>
      </c>
      <c r="Q77">
        <v>0</v>
      </c>
      <c r="R77">
        <f t="shared" si="7"/>
        <v>451.20400173913043</v>
      </c>
    </row>
    <row r="78" spans="1:18" x14ac:dyDescent="0.2">
      <c r="A78" s="4">
        <v>44203</v>
      </c>
      <c r="B78" t="s">
        <v>7</v>
      </c>
      <c r="C78" t="s">
        <v>47</v>
      </c>
      <c r="D78">
        <v>5</v>
      </c>
      <c r="E78">
        <v>6170</v>
      </c>
      <c r="F78">
        <v>30850</v>
      </c>
      <c r="G78">
        <v>128.10429999999999</v>
      </c>
      <c r="I78">
        <f t="shared" si="4"/>
        <v>-30850</v>
      </c>
      <c r="J78">
        <v>76</v>
      </c>
      <c r="K78">
        <f t="shared" si="5"/>
        <v>81</v>
      </c>
      <c r="L78">
        <v>76</v>
      </c>
      <c r="M78">
        <f t="shared" si="6"/>
        <v>31054.104299999999</v>
      </c>
      <c r="P78">
        <v>0</v>
      </c>
      <c r="Q78">
        <v>0</v>
      </c>
      <c r="R78">
        <f t="shared" si="7"/>
        <v>383.38400370370368</v>
      </c>
    </row>
    <row r="79" spans="1:18" x14ac:dyDescent="0.2">
      <c r="A79" s="4">
        <v>44203</v>
      </c>
      <c r="B79" t="s">
        <v>7</v>
      </c>
      <c r="C79" t="s">
        <v>25</v>
      </c>
      <c r="D79">
        <v>10</v>
      </c>
      <c r="E79">
        <v>3060</v>
      </c>
      <c r="F79">
        <v>30600</v>
      </c>
      <c r="G79">
        <v>126.7657</v>
      </c>
      <c r="I79">
        <f t="shared" si="4"/>
        <v>-30600</v>
      </c>
      <c r="J79">
        <v>77</v>
      </c>
      <c r="K79">
        <f t="shared" si="5"/>
        <v>87</v>
      </c>
      <c r="L79">
        <v>77</v>
      </c>
      <c r="M79">
        <f t="shared" si="6"/>
        <v>30803.7657</v>
      </c>
      <c r="P79">
        <v>0</v>
      </c>
      <c r="Q79">
        <v>0</v>
      </c>
      <c r="R79">
        <f t="shared" si="7"/>
        <v>354.06627241379311</v>
      </c>
    </row>
    <row r="80" spans="1:18" x14ac:dyDescent="0.2">
      <c r="A80" s="4">
        <v>44203</v>
      </c>
      <c r="B80" t="s">
        <v>7</v>
      </c>
      <c r="C80" t="s">
        <v>32</v>
      </c>
      <c r="D80">
        <v>30</v>
      </c>
      <c r="E80">
        <v>983</v>
      </c>
      <c r="F80">
        <v>29490</v>
      </c>
      <c r="G80">
        <v>122.1074</v>
      </c>
      <c r="I80">
        <f t="shared" si="4"/>
        <v>-29490</v>
      </c>
      <c r="J80">
        <v>78</v>
      </c>
      <c r="K80">
        <f t="shared" si="5"/>
        <v>108</v>
      </c>
      <c r="L80">
        <v>78</v>
      </c>
      <c r="M80">
        <f t="shared" si="6"/>
        <v>29690.107400000001</v>
      </c>
      <c r="P80">
        <v>0</v>
      </c>
      <c r="Q80">
        <v>0</v>
      </c>
      <c r="R80">
        <f t="shared" si="7"/>
        <v>274.90840185185186</v>
      </c>
    </row>
    <row r="81" spans="1:18" x14ac:dyDescent="0.2">
      <c r="A81" s="4">
        <v>44209</v>
      </c>
      <c r="B81" t="s">
        <v>7</v>
      </c>
      <c r="C81" t="s">
        <v>24</v>
      </c>
      <c r="D81">
        <v>20</v>
      </c>
      <c r="E81">
        <v>1892</v>
      </c>
      <c r="F81">
        <v>37840</v>
      </c>
      <c r="G81">
        <v>160.29560000000001</v>
      </c>
      <c r="I81">
        <f t="shared" si="4"/>
        <v>-37840</v>
      </c>
      <c r="J81">
        <v>79</v>
      </c>
      <c r="K81">
        <f t="shared" si="5"/>
        <v>99</v>
      </c>
      <c r="L81">
        <v>79</v>
      </c>
      <c r="M81">
        <f t="shared" si="6"/>
        <v>38079.295599999998</v>
      </c>
      <c r="P81">
        <v>0</v>
      </c>
      <c r="Q81">
        <v>0</v>
      </c>
      <c r="R81">
        <f t="shared" si="7"/>
        <v>384.6393494949495</v>
      </c>
    </row>
    <row r="82" spans="1:18" x14ac:dyDescent="0.2">
      <c r="A82" s="4">
        <v>44209</v>
      </c>
      <c r="B82" t="s">
        <v>7</v>
      </c>
      <c r="C82" t="s">
        <v>24</v>
      </c>
      <c r="D82">
        <v>10</v>
      </c>
      <c r="E82">
        <v>1880</v>
      </c>
      <c r="F82">
        <v>18800</v>
      </c>
      <c r="G82">
        <v>75.108599999999996</v>
      </c>
      <c r="I82">
        <f t="shared" si="4"/>
        <v>-18800</v>
      </c>
      <c r="J82">
        <v>80</v>
      </c>
      <c r="K82">
        <f t="shared" si="5"/>
        <v>90</v>
      </c>
      <c r="L82">
        <v>80</v>
      </c>
      <c r="M82">
        <f t="shared" si="6"/>
        <v>18955.1086</v>
      </c>
      <c r="P82">
        <v>0</v>
      </c>
      <c r="Q82">
        <v>0</v>
      </c>
      <c r="R82">
        <f t="shared" si="7"/>
        <v>210.61231777777778</v>
      </c>
    </row>
    <row r="83" spans="1:18" x14ac:dyDescent="0.2">
      <c r="A83" s="4">
        <v>44214</v>
      </c>
      <c r="B83" t="s">
        <v>7</v>
      </c>
      <c r="C83" t="s">
        <v>33</v>
      </c>
      <c r="D83">
        <v>5</v>
      </c>
      <c r="E83">
        <v>3285</v>
      </c>
      <c r="F83">
        <v>16425</v>
      </c>
      <c r="G83">
        <v>67.1267</v>
      </c>
      <c r="I83">
        <f t="shared" si="4"/>
        <v>-16425</v>
      </c>
      <c r="J83">
        <v>81</v>
      </c>
      <c r="K83">
        <f t="shared" si="5"/>
        <v>86</v>
      </c>
      <c r="L83">
        <v>81</v>
      </c>
      <c r="M83">
        <f t="shared" si="6"/>
        <v>16573.126700000001</v>
      </c>
      <c r="P83">
        <v>0</v>
      </c>
      <c r="Q83">
        <v>0</v>
      </c>
      <c r="R83">
        <f t="shared" si="7"/>
        <v>192.71077558139535</v>
      </c>
    </row>
    <row r="84" spans="1:18" x14ac:dyDescent="0.2">
      <c r="A84" s="4">
        <v>44229</v>
      </c>
      <c r="B84" t="s">
        <v>7</v>
      </c>
      <c r="C84" t="s">
        <v>11</v>
      </c>
      <c r="D84">
        <v>5</v>
      </c>
      <c r="E84">
        <v>2440</v>
      </c>
      <c r="F84">
        <v>12200</v>
      </c>
      <c r="G84">
        <v>50.520899999999997</v>
      </c>
      <c r="I84">
        <f t="shared" si="4"/>
        <v>-12200</v>
      </c>
      <c r="J84">
        <v>82</v>
      </c>
      <c r="K84">
        <f t="shared" si="5"/>
        <v>87</v>
      </c>
      <c r="L84">
        <v>82</v>
      </c>
      <c r="M84">
        <f t="shared" si="6"/>
        <v>12332.5209</v>
      </c>
      <c r="P84">
        <v>0</v>
      </c>
      <c r="Q84">
        <v>0</v>
      </c>
      <c r="R84">
        <f t="shared" si="7"/>
        <v>141.75311379310344</v>
      </c>
    </row>
    <row r="85" spans="1:18" x14ac:dyDescent="0.2">
      <c r="A85" s="4">
        <v>44229</v>
      </c>
      <c r="B85" t="s">
        <v>7</v>
      </c>
      <c r="C85" t="s">
        <v>51</v>
      </c>
      <c r="D85">
        <v>1</v>
      </c>
      <c r="E85">
        <v>14000</v>
      </c>
      <c r="F85">
        <v>14000</v>
      </c>
      <c r="G85">
        <v>60.683</v>
      </c>
      <c r="H85">
        <v>72</v>
      </c>
      <c r="I85">
        <f t="shared" si="4"/>
        <v>-14000</v>
      </c>
      <c r="J85">
        <v>6</v>
      </c>
      <c r="K85">
        <f t="shared" si="5"/>
        <v>7</v>
      </c>
      <c r="L85" s="5">
        <f>SUM(F74:G74)</f>
        <v>93987.929199999999</v>
      </c>
      <c r="M85">
        <f t="shared" si="6"/>
        <v>108048.6122</v>
      </c>
      <c r="P85">
        <v>0</v>
      </c>
      <c r="Q85">
        <v>0</v>
      </c>
      <c r="R85">
        <f t="shared" si="7"/>
        <v>15435.516028571428</v>
      </c>
    </row>
    <row r="86" spans="1:18" x14ac:dyDescent="0.2">
      <c r="A86" s="4">
        <v>44229</v>
      </c>
      <c r="B86" t="s">
        <v>7</v>
      </c>
      <c r="C86" t="s">
        <v>51</v>
      </c>
      <c r="D86">
        <v>1</v>
      </c>
      <c r="E86">
        <v>14320</v>
      </c>
      <c r="F86">
        <v>14320</v>
      </c>
      <c r="G86">
        <v>56.984099999999998</v>
      </c>
      <c r="H86">
        <v>83</v>
      </c>
      <c r="I86">
        <f t="shared" si="4"/>
        <v>-14320</v>
      </c>
      <c r="J86">
        <v>7</v>
      </c>
      <c r="K86">
        <f t="shared" si="5"/>
        <v>8</v>
      </c>
      <c r="L86" s="5">
        <f>SUM(F74:G74, F85:G85)</f>
        <v>108048.6122</v>
      </c>
      <c r="M86">
        <f t="shared" si="6"/>
        <v>122425.5963</v>
      </c>
      <c r="P86">
        <v>0</v>
      </c>
      <c r="Q86">
        <v>0</v>
      </c>
      <c r="R86">
        <f t="shared" si="7"/>
        <v>15303.199537500001</v>
      </c>
    </row>
    <row r="87" spans="1:18" x14ac:dyDescent="0.2">
      <c r="A87" s="4">
        <v>44230</v>
      </c>
      <c r="B87" t="s">
        <v>8</v>
      </c>
      <c r="C87" t="s">
        <v>38</v>
      </c>
      <c r="D87">
        <v>100</v>
      </c>
      <c r="E87">
        <v>616</v>
      </c>
      <c r="F87">
        <v>61600</v>
      </c>
      <c r="G87">
        <v>246.04519999999999</v>
      </c>
      <c r="I87">
        <f t="shared" si="4"/>
        <v>-61600</v>
      </c>
      <c r="J87">
        <v>85</v>
      </c>
      <c r="K87">
        <f t="shared" si="5"/>
        <v>185</v>
      </c>
      <c r="L87">
        <v>85</v>
      </c>
      <c r="M87">
        <f t="shared" si="6"/>
        <v>61931.0452</v>
      </c>
      <c r="P87">
        <v>0</v>
      </c>
      <c r="Q87">
        <v>0</v>
      </c>
      <c r="R87">
        <f t="shared" si="7"/>
        <v>334.7624064864865</v>
      </c>
    </row>
    <row r="88" spans="1:18" x14ac:dyDescent="0.2">
      <c r="A88" s="4">
        <v>44230</v>
      </c>
      <c r="B88" t="s">
        <v>7</v>
      </c>
      <c r="C88" t="s">
        <v>48</v>
      </c>
      <c r="D88">
        <v>5</v>
      </c>
      <c r="E88">
        <v>635.5</v>
      </c>
      <c r="F88">
        <v>3177.5</v>
      </c>
      <c r="G88">
        <v>31.429600000000001</v>
      </c>
      <c r="I88">
        <f t="shared" si="4"/>
        <v>-3177.5</v>
      </c>
      <c r="J88">
        <v>86</v>
      </c>
      <c r="K88">
        <f t="shared" si="5"/>
        <v>91</v>
      </c>
      <c r="L88">
        <v>86</v>
      </c>
      <c r="M88">
        <f t="shared" si="6"/>
        <v>3294.9295999999999</v>
      </c>
      <c r="P88">
        <v>0</v>
      </c>
      <c r="Q88">
        <v>0</v>
      </c>
      <c r="R88">
        <f t="shared" si="7"/>
        <v>36.208017582417583</v>
      </c>
    </row>
    <row r="89" spans="1:18" x14ac:dyDescent="0.2">
      <c r="A89" s="4">
        <v>44231</v>
      </c>
      <c r="B89" t="s">
        <v>8</v>
      </c>
      <c r="C89" t="s">
        <v>37</v>
      </c>
      <c r="D89">
        <v>100</v>
      </c>
      <c r="E89">
        <v>227.15</v>
      </c>
      <c r="F89">
        <v>22715</v>
      </c>
      <c r="G89">
        <v>90.923699999999997</v>
      </c>
      <c r="I89">
        <f t="shared" si="4"/>
        <v>-22715</v>
      </c>
      <c r="J89">
        <v>87</v>
      </c>
      <c r="K89">
        <f t="shared" si="5"/>
        <v>187</v>
      </c>
      <c r="L89">
        <v>87</v>
      </c>
      <c r="M89">
        <f t="shared" si="6"/>
        <v>22892.923699999999</v>
      </c>
      <c r="P89">
        <v>0</v>
      </c>
      <c r="Q89">
        <v>0</v>
      </c>
      <c r="R89">
        <f t="shared" si="7"/>
        <v>122.42205187165776</v>
      </c>
    </row>
    <row r="90" spans="1:18" x14ac:dyDescent="0.2">
      <c r="A90" s="4">
        <v>44231</v>
      </c>
      <c r="B90" t="s">
        <v>7</v>
      </c>
      <c r="C90" t="s">
        <v>11</v>
      </c>
      <c r="D90">
        <v>10</v>
      </c>
      <c r="E90">
        <v>2401.35</v>
      </c>
      <c r="F90">
        <v>24013.5</v>
      </c>
      <c r="G90">
        <v>99.828500000000005</v>
      </c>
      <c r="I90">
        <f t="shared" si="4"/>
        <v>-24013.5</v>
      </c>
      <c r="J90">
        <v>88</v>
      </c>
      <c r="K90">
        <f t="shared" si="5"/>
        <v>98</v>
      </c>
      <c r="L90">
        <v>88</v>
      </c>
      <c r="M90">
        <f t="shared" si="6"/>
        <v>24201.3285</v>
      </c>
      <c r="P90">
        <v>0</v>
      </c>
      <c r="Q90">
        <v>0</v>
      </c>
      <c r="R90">
        <f t="shared" si="7"/>
        <v>246.95233163265306</v>
      </c>
    </row>
    <row r="91" spans="1:18" x14ac:dyDescent="0.2">
      <c r="A91" s="4">
        <v>44232</v>
      </c>
      <c r="B91" t="s">
        <v>7</v>
      </c>
      <c r="C91" t="s">
        <v>11</v>
      </c>
      <c r="D91">
        <v>10</v>
      </c>
      <c r="E91">
        <v>2400</v>
      </c>
      <c r="F91">
        <v>24000</v>
      </c>
      <c r="G91">
        <v>99.468000000000004</v>
      </c>
      <c r="I91">
        <f t="shared" si="4"/>
        <v>-24000</v>
      </c>
      <c r="J91">
        <v>89</v>
      </c>
      <c r="K91">
        <f t="shared" si="5"/>
        <v>99</v>
      </c>
      <c r="L91">
        <v>89</v>
      </c>
      <c r="M91">
        <f t="shared" si="6"/>
        <v>24188.468000000001</v>
      </c>
      <c r="P91">
        <v>0</v>
      </c>
      <c r="Q91">
        <v>0</v>
      </c>
      <c r="R91">
        <f t="shared" si="7"/>
        <v>244.32795959595961</v>
      </c>
    </row>
    <row r="92" spans="1:18" x14ac:dyDescent="0.2">
      <c r="A92" s="4">
        <v>44232</v>
      </c>
      <c r="B92" t="s">
        <v>7</v>
      </c>
      <c r="C92" t="s">
        <v>19</v>
      </c>
      <c r="D92">
        <v>100</v>
      </c>
      <c r="E92">
        <v>87.5</v>
      </c>
      <c r="F92">
        <v>8750</v>
      </c>
      <c r="G92">
        <v>39.911900000000003</v>
      </c>
      <c r="I92">
        <f t="shared" si="4"/>
        <v>-8750</v>
      </c>
      <c r="J92">
        <v>90</v>
      </c>
      <c r="K92">
        <f t="shared" si="5"/>
        <v>190</v>
      </c>
      <c r="L92">
        <v>90</v>
      </c>
      <c r="M92">
        <f t="shared" si="6"/>
        <v>8879.9118999999992</v>
      </c>
      <c r="P92">
        <v>0</v>
      </c>
      <c r="Q92">
        <v>0</v>
      </c>
      <c r="R92">
        <f t="shared" si="7"/>
        <v>46.736378421052628</v>
      </c>
    </row>
    <row r="93" spans="1:18" x14ac:dyDescent="0.2">
      <c r="A93" s="4">
        <v>44232</v>
      </c>
      <c r="B93" t="s">
        <v>7</v>
      </c>
      <c r="C93" t="s">
        <v>22</v>
      </c>
      <c r="D93">
        <v>50</v>
      </c>
      <c r="E93">
        <v>168.4</v>
      </c>
      <c r="F93">
        <v>8420</v>
      </c>
      <c r="G93">
        <v>39.5306</v>
      </c>
      <c r="I93">
        <f t="shared" si="4"/>
        <v>-8420</v>
      </c>
      <c r="J93">
        <v>91</v>
      </c>
      <c r="K93">
        <f t="shared" si="5"/>
        <v>141</v>
      </c>
      <c r="L93">
        <v>91</v>
      </c>
      <c r="M93">
        <f t="shared" si="6"/>
        <v>8550.5306</v>
      </c>
      <c r="P93">
        <v>0</v>
      </c>
      <c r="Q93">
        <v>0</v>
      </c>
      <c r="R93">
        <f t="shared" si="7"/>
        <v>60.642060992907801</v>
      </c>
    </row>
    <row r="94" spans="1:18" x14ac:dyDescent="0.2">
      <c r="A94" s="4">
        <v>44232</v>
      </c>
      <c r="B94" t="s">
        <v>8</v>
      </c>
      <c r="C94" t="s">
        <v>36</v>
      </c>
      <c r="D94">
        <v>1</v>
      </c>
      <c r="E94">
        <v>404</v>
      </c>
      <c r="F94">
        <v>404</v>
      </c>
      <c r="G94">
        <v>3.9939</v>
      </c>
      <c r="I94">
        <f t="shared" si="4"/>
        <v>-404</v>
      </c>
      <c r="J94">
        <v>92</v>
      </c>
      <c r="K94">
        <f t="shared" si="5"/>
        <v>93</v>
      </c>
      <c r="L94">
        <v>92</v>
      </c>
      <c r="M94">
        <f t="shared" si="6"/>
        <v>499.9939</v>
      </c>
      <c r="P94">
        <v>0</v>
      </c>
      <c r="Q94">
        <v>0</v>
      </c>
      <c r="R94">
        <f t="shared" si="7"/>
        <v>5.3762784946236559</v>
      </c>
    </row>
    <row r="95" spans="1:18" x14ac:dyDescent="0.2">
      <c r="A95" s="4">
        <v>44232</v>
      </c>
      <c r="B95" t="s">
        <v>7</v>
      </c>
      <c r="C95" t="s">
        <v>49</v>
      </c>
      <c r="D95">
        <v>10</v>
      </c>
      <c r="E95">
        <v>1161.3499999999999</v>
      </c>
      <c r="F95">
        <v>11613.5</v>
      </c>
      <c r="G95">
        <v>47.600700000000003</v>
      </c>
      <c r="I95">
        <f t="shared" si="4"/>
        <v>-11613.5</v>
      </c>
      <c r="J95">
        <v>93</v>
      </c>
      <c r="K95">
        <f t="shared" si="5"/>
        <v>103</v>
      </c>
      <c r="L95">
        <v>93</v>
      </c>
      <c r="M95">
        <f t="shared" si="6"/>
        <v>11754.100700000001</v>
      </c>
      <c r="P95">
        <v>0</v>
      </c>
      <c r="Q95">
        <v>0</v>
      </c>
      <c r="R95">
        <f t="shared" si="7"/>
        <v>114.11748252427185</v>
      </c>
    </row>
    <row r="96" spans="1:18" x14ac:dyDescent="0.2">
      <c r="A96" s="4">
        <v>44232</v>
      </c>
      <c r="B96" t="s">
        <v>8</v>
      </c>
      <c r="C96" t="s">
        <v>29</v>
      </c>
      <c r="D96">
        <v>2000</v>
      </c>
      <c r="E96">
        <v>44.15</v>
      </c>
      <c r="F96">
        <v>88300</v>
      </c>
      <c r="G96">
        <v>352.38619999999997</v>
      </c>
      <c r="I96">
        <f t="shared" si="4"/>
        <v>-88300</v>
      </c>
      <c r="J96">
        <v>94</v>
      </c>
      <c r="K96">
        <f t="shared" si="5"/>
        <v>2094</v>
      </c>
      <c r="L96">
        <v>94</v>
      </c>
      <c r="M96">
        <f t="shared" si="6"/>
        <v>88746.386199999994</v>
      </c>
      <c r="P96">
        <v>0</v>
      </c>
      <c r="Q96">
        <v>0</v>
      </c>
      <c r="R96">
        <f t="shared" si="7"/>
        <v>42.381273256924544</v>
      </c>
    </row>
    <row r="97" spans="1:18" x14ac:dyDescent="0.2">
      <c r="A97" s="4">
        <v>44235</v>
      </c>
      <c r="B97" t="s">
        <v>7</v>
      </c>
      <c r="C97" t="s">
        <v>49</v>
      </c>
      <c r="D97">
        <v>10</v>
      </c>
      <c r="E97">
        <v>1175</v>
      </c>
      <c r="F97">
        <v>11750</v>
      </c>
      <c r="G97">
        <v>48.945399999999999</v>
      </c>
      <c r="I97">
        <f t="shared" si="4"/>
        <v>-11750</v>
      </c>
      <c r="J97">
        <v>95</v>
      </c>
      <c r="K97">
        <f t="shared" si="5"/>
        <v>105</v>
      </c>
      <c r="L97">
        <v>95</v>
      </c>
      <c r="M97">
        <f t="shared" si="6"/>
        <v>11893.945400000001</v>
      </c>
      <c r="P97">
        <v>0</v>
      </c>
      <c r="Q97">
        <v>0</v>
      </c>
      <c r="R97">
        <f t="shared" si="7"/>
        <v>113.27567047619048</v>
      </c>
    </row>
    <row r="98" spans="1:18" x14ac:dyDescent="0.2">
      <c r="A98" s="4">
        <v>44235</v>
      </c>
      <c r="B98" t="s">
        <v>7</v>
      </c>
      <c r="C98" t="s">
        <v>50</v>
      </c>
      <c r="D98">
        <v>25</v>
      </c>
      <c r="E98">
        <v>409</v>
      </c>
      <c r="F98">
        <v>10225</v>
      </c>
      <c r="G98">
        <v>42.342799999999997</v>
      </c>
      <c r="I98">
        <f t="shared" si="4"/>
        <v>-10225</v>
      </c>
      <c r="J98">
        <v>96</v>
      </c>
      <c r="K98">
        <f t="shared" si="5"/>
        <v>121</v>
      </c>
      <c r="L98">
        <v>96</v>
      </c>
      <c r="M98">
        <f t="shared" si="6"/>
        <v>10363.3428</v>
      </c>
      <c r="P98">
        <v>0</v>
      </c>
      <c r="Q98">
        <v>0</v>
      </c>
      <c r="R98">
        <f t="shared" si="7"/>
        <v>85.647461157024793</v>
      </c>
    </row>
    <row r="99" spans="1:18" x14ac:dyDescent="0.2">
      <c r="A99" s="4">
        <v>44235</v>
      </c>
      <c r="B99" t="s">
        <v>7</v>
      </c>
      <c r="C99" t="s">
        <v>19</v>
      </c>
      <c r="D99">
        <v>50</v>
      </c>
      <c r="E99">
        <v>80.400000000000006</v>
      </c>
      <c r="F99">
        <v>4020</v>
      </c>
      <c r="G99">
        <v>34.288699999999999</v>
      </c>
      <c r="I99">
        <f t="shared" si="4"/>
        <v>-4020</v>
      </c>
      <c r="J99">
        <v>97</v>
      </c>
      <c r="K99">
        <f t="shared" si="5"/>
        <v>147</v>
      </c>
      <c r="L99">
        <v>97</v>
      </c>
      <c r="M99">
        <f t="shared" si="6"/>
        <v>4151.2887000000001</v>
      </c>
      <c r="P99">
        <v>0</v>
      </c>
      <c r="Q99">
        <v>0</v>
      </c>
      <c r="R99">
        <f t="shared" si="7"/>
        <v>28.24005918367347</v>
      </c>
    </row>
    <row r="100" spans="1:18" x14ac:dyDescent="0.2">
      <c r="A100" s="4">
        <v>44235</v>
      </c>
      <c r="B100" t="s">
        <v>7</v>
      </c>
      <c r="C100" t="s">
        <v>9</v>
      </c>
      <c r="D100">
        <v>10</v>
      </c>
      <c r="E100">
        <v>419.95</v>
      </c>
      <c r="F100">
        <v>4199.5</v>
      </c>
      <c r="G100">
        <v>34.504899999999999</v>
      </c>
      <c r="I100">
        <f t="shared" si="4"/>
        <v>-4199.5</v>
      </c>
      <c r="J100">
        <v>98</v>
      </c>
      <c r="K100">
        <f t="shared" si="5"/>
        <v>108</v>
      </c>
      <c r="L100">
        <v>98</v>
      </c>
      <c r="M100">
        <f t="shared" si="6"/>
        <v>4332.0048999999999</v>
      </c>
      <c r="P100">
        <v>0</v>
      </c>
      <c r="Q100">
        <v>0</v>
      </c>
      <c r="R100">
        <f t="shared" si="7"/>
        <v>40.11115648148148</v>
      </c>
    </row>
    <row r="101" spans="1:18" x14ac:dyDescent="0.2">
      <c r="A101" s="4">
        <v>44236</v>
      </c>
      <c r="B101" t="s">
        <v>7</v>
      </c>
      <c r="C101" t="s">
        <v>48</v>
      </c>
      <c r="D101">
        <v>5</v>
      </c>
      <c r="E101">
        <v>610</v>
      </c>
      <c r="F101">
        <v>3050</v>
      </c>
      <c r="G101">
        <v>30.115200000000002</v>
      </c>
      <c r="I101">
        <f t="shared" si="4"/>
        <v>-3050</v>
      </c>
      <c r="J101">
        <v>99</v>
      </c>
      <c r="K101">
        <f t="shared" si="5"/>
        <v>104</v>
      </c>
      <c r="L101">
        <v>99</v>
      </c>
      <c r="M101">
        <f t="shared" si="6"/>
        <v>3179.1152000000002</v>
      </c>
      <c r="P101">
        <v>0</v>
      </c>
      <c r="Q101">
        <v>0</v>
      </c>
      <c r="R101">
        <f t="shared" si="7"/>
        <v>30.568415384615385</v>
      </c>
    </row>
    <row r="102" spans="1:18" x14ac:dyDescent="0.2">
      <c r="A102" s="4">
        <v>44237</v>
      </c>
      <c r="B102" t="s">
        <v>8</v>
      </c>
      <c r="C102" t="s">
        <v>34</v>
      </c>
      <c r="D102">
        <v>1</v>
      </c>
      <c r="E102">
        <v>10240</v>
      </c>
      <c r="F102">
        <v>10240</v>
      </c>
      <c r="G102">
        <v>40.863300000000002</v>
      </c>
      <c r="I102">
        <f t="shared" si="4"/>
        <v>-10240</v>
      </c>
      <c r="J102">
        <v>100</v>
      </c>
      <c r="K102">
        <f t="shared" si="5"/>
        <v>101</v>
      </c>
      <c r="L102">
        <v>100</v>
      </c>
      <c r="M102">
        <f t="shared" si="6"/>
        <v>10380.863300000001</v>
      </c>
      <c r="P102">
        <v>0</v>
      </c>
      <c r="Q102">
        <v>0</v>
      </c>
      <c r="R102">
        <f t="shared" si="7"/>
        <v>102.78082475247525</v>
      </c>
    </row>
    <row r="103" spans="1:18" x14ac:dyDescent="0.2">
      <c r="A103" s="4">
        <v>44237</v>
      </c>
      <c r="B103" t="s">
        <v>8</v>
      </c>
      <c r="C103" t="s">
        <v>47</v>
      </c>
      <c r="D103">
        <v>5</v>
      </c>
      <c r="E103">
        <v>6960</v>
      </c>
      <c r="F103">
        <v>34800</v>
      </c>
      <c r="G103">
        <v>138.88059999999999</v>
      </c>
      <c r="I103">
        <f t="shared" si="4"/>
        <v>-34800</v>
      </c>
      <c r="J103">
        <v>101</v>
      </c>
      <c r="K103">
        <f t="shared" si="5"/>
        <v>106</v>
      </c>
      <c r="L103">
        <v>101</v>
      </c>
      <c r="M103">
        <f t="shared" si="6"/>
        <v>35039.880599999997</v>
      </c>
      <c r="P103">
        <v>0</v>
      </c>
      <c r="Q103">
        <v>0</v>
      </c>
      <c r="R103">
        <f t="shared" si="7"/>
        <v>330.56491132075467</v>
      </c>
    </row>
    <row r="104" spans="1:18" x14ac:dyDescent="0.2">
      <c r="A104" s="4">
        <v>44237</v>
      </c>
      <c r="B104" t="s">
        <v>7</v>
      </c>
      <c r="C104" t="s">
        <v>48</v>
      </c>
      <c r="D104">
        <v>30</v>
      </c>
      <c r="E104">
        <v>600</v>
      </c>
      <c r="F104">
        <v>18000</v>
      </c>
      <c r="G104">
        <v>74.260999999999996</v>
      </c>
      <c r="I104">
        <f t="shared" si="4"/>
        <v>-18000</v>
      </c>
      <c r="J104">
        <v>102</v>
      </c>
      <c r="K104">
        <f t="shared" si="5"/>
        <v>132</v>
      </c>
      <c r="L104">
        <v>102</v>
      </c>
      <c r="M104">
        <f t="shared" si="6"/>
        <v>18176.260999999999</v>
      </c>
      <c r="P104">
        <v>0</v>
      </c>
      <c r="Q104">
        <v>0</v>
      </c>
      <c r="R104">
        <f t="shared" si="7"/>
        <v>137.69894696969695</v>
      </c>
    </row>
    <row r="105" spans="1:18" x14ac:dyDescent="0.2">
      <c r="A105" s="4">
        <v>44237</v>
      </c>
      <c r="B105" t="s">
        <v>8</v>
      </c>
      <c r="C105" t="s">
        <v>35</v>
      </c>
      <c r="D105">
        <v>1</v>
      </c>
      <c r="E105">
        <v>720</v>
      </c>
      <c r="F105">
        <v>720</v>
      </c>
      <c r="G105">
        <v>7.1249000000000002</v>
      </c>
      <c r="I105">
        <f t="shared" si="4"/>
        <v>-720</v>
      </c>
      <c r="J105">
        <v>103</v>
      </c>
      <c r="K105">
        <f t="shared" si="5"/>
        <v>104</v>
      </c>
      <c r="L105">
        <v>103</v>
      </c>
      <c r="M105">
        <f t="shared" si="6"/>
        <v>830.12490000000003</v>
      </c>
      <c r="P105">
        <v>0</v>
      </c>
      <c r="Q105">
        <v>0</v>
      </c>
      <c r="R105">
        <f t="shared" si="7"/>
        <v>7.9819701923076929</v>
      </c>
    </row>
    <row r="106" spans="1:18" x14ac:dyDescent="0.2">
      <c r="A106" s="4">
        <v>44237</v>
      </c>
      <c r="B106" t="s">
        <v>7</v>
      </c>
      <c r="C106" t="s">
        <v>28</v>
      </c>
      <c r="D106">
        <v>1</v>
      </c>
      <c r="E106">
        <v>17100</v>
      </c>
      <c r="F106">
        <v>17100</v>
      </c>
      <c r="G106">
        <v>70.95</v>
      </c>
      <c r="I106">
        <f t="shared" si="4"/>
        <v>-17100</v>
      </c>
      <c r="J106">
        <v>104</v>
      </c>
      <c r="K106">
        <f t="shared" si="5"/>
        <v>105</v>
      </c>
      <c r="L106">
        <v>104</v>
      </c>
      <c r="M106">
        <f t="shared" si="6"/>
        <v>17274.95</v>
      </c>
      <c r="P106">
        <v>0</v>
      </c>
      <c r="Q106">
        <v>0</v>
      </c>
      <c r="R106">
        <f t="shared" si="7"/>
        <v>164.52333333333334</v>
      </c>
    </row>
    <row r="107" spans="1:18" x14ac:dyDescent="0.2">
      <c r="A107" s="4">
        <v>44238</v>
      </c>
      <c r="B107" t="s">
        <v>7</v>
      </c>
      <c r="C107" t="s">
        <v>19</v>
      </c>
      <c r="D107">
        <v>100</v>
      </c>
      <c r="E107">
        <v>80</v>
      </c>
      <c r="F107">
        <v>8000</v>
      </c>
      <c r="G107">
        <v>37.686</v>
      </c>
      <c r="I107">
        <f t="shared" si="4"/>
        <v>-8000</v>
      </c>
      <c r="J107">
        <v>105</v>
      </c>
      <c r="K107">
        <f t="shared" si="5"/>
        <v>205</v>
      </c>
      <c r="L107">
        <v>105</v>
      </c>
      <c r="M107">
        <f t="shared" si="6"/>
        <v>8142.6859999999997</v>
      </c>
      <c r="P107">
        <v>0</v>
      </c>
      <c r="Q107">
        <v>0</v>
      </c>
      <c r="R107">
        <f t="shared" si="7"/>
        <v>39.720419512195122</v>
      </c>
    </row>
    <row r="108" spans="1:18" x14ac:dyDescent="0.2">
      <c r="A108" s="4">
        <v>44238</v>
      </c>
      <c r="B108" t="s">
        <v>7</v>
      </c>
      <c r="C108" t="s">
        <v>19</v>
      </c>
      <c r="D108">
        <v>100</v>
      </c>
      <c r="E108">
        <v>77.150000000000006</v>
      </c>
      <c r="F108">
        <v>7715</v>
      </c>
      <c r="G108">
        <v>40.476199999999999</v>
      </c>
      <c r="I108">
        <f t="shared" si="4"/>
        <v>-7715</v>
      </c>
      <c r="J108">
        <v>106</v>
      </c>
      <c r="K108">
        <f t="shared" si="5"/>
        <v>206</v>
      </c>
      <c r="L108">
        <v>106</v>
      </c>
      <c r="M108">
        <f t="shared" si="6"/>
        <v>7861.4762000000001</v>
      </c>
      <c r="P108">
        <v>0</v>
      </c>
      <c r="Q108">
        <v>0</v>
      </c>
      <c r="R108">
        <f t="shared" si="7"/>
        <v>38.162505825242718</v>
      </c>
    </row>
    <row r="109" spans="1:18" x14ac:dyDescent="0.2">
      <c r="A109" s="4">
        <v>44238</v>
      </c>
      <c r="B109" t="s">
        <v>7</v>
      </c>
      <c r="C109" t="s">
        <v>9</v>
      </c>
      <c r="D109">
        <v>20</v>
      </c>
      <c r="E109">
        <v>400</v>
      </c>
      <c r="F109">
        <v>8000</v>
      </c>
      <c r="G109">
        <v>39.316000000000003</v>
      </c>
      <c r="I109">
        <f t="shared" si="4"/>
        <v>-8000</v>
      </c>
      <c r="J109">
        <v>107</v>
      </c>
      <c r="K109">
        <f t="shared" si="5"/>
        <v>127</v>
      </c>
      <c r="L109">
        <v>107</v>
      </c>
      <c r="M109">
        <f t="shared" si="6"/>
        <v>8146.3159999999998</v>
      </c>
      <c r="P109">
        <v>0</v>
      </c>
      <c r="Q109">
        <v>0</v>
      </c>
      <c r="R109">
        <f t="shared" si="7"/>
        <v>64.144220472440949</v>
      </c>
    </row>
    <row r="110" spans="1:18" x14ac:dyDescent="0.2">
      <c r="A110" s="4">
        <v>44242</v>
      </c>
      <c r="B110" t="s">
        <v>7</v>
      </c>
      <c r="C110" t="s">
        <v>32</v>
      </c>
      <c r="D110">
        <v>50</v>
      </c>
      <c r="E110">
        <v>930</v>
      </c>
      <c r="F110">
        <v>46500</v>
      </c>
      <c r="G110">
        <v>193.0643</v>
      </c>
      <c r="I110">
        <f t="shared" si="4"/>
        <v>-46500</v>
      </c>
      <c r="J110">
        <v>108</v>
      </c>
      <c r="K110">
        <f t="shared" si="5"/>
        <v>158</v>
      </c>
      <c r="L110">
        <v>108</v>
      </c>
      <c r="M110">
        <f t="shared" si="6"/>
        <v>46801.064299999998</v>
      </c>
      <c r="P110">
        <v>0</v>
      </c>
      <c r="Q110">
        <v>0</v>
      </c>
      <c r="R110">
        <f t="shared" si="7"/>
        <v>296.20926772151898</v>
      </c>
    </row>
    <row r="111" spans="1:18" x14ac:dyDescent="0.2">
      <c r="A111" s="4">
        <v>44243</v>
      </c>
      <c r="B111" t="s">
        <v>7</v>
      </c>
      <c r="C111" t="s">
        <v>26</v>
      </c>
      <c r="D111">
        <v>100</v>
      </c>
      <c r="E111">
        <v>206</v>
      </c>
      <c r="F111">
        <v>20600</v>
      </c>
      <c r="G111">
        <v>84.860699999999994</v>
      </c>
      <c r="I111">
        <f t="shared" si="4"/>
        <v>-20600</v>
      </c>
      <c r="J111">
        <v>109</v>
      </c>
      <c r="K111">
        <f t="shared" si="5"/>
        <v>209</v>
      </c>
      <c r="L111">
        <v>109</v>
      </c>
      <c r="M111">
        <f t="shared" si="6"/>
        <v>20793.860700000001</v>
      </c>
      <c r="P111">
        <v>0</v>
      </c>
      <c r="Q111">
        <v>0</v>
      </c>
      <c r="R111">
        <f t="shared" si="7"/>
        <v>99.492156459330147</v>
      </c>
    </row>
    <row r="112" spans="1:18" x14ac:dyDescent="0.2">
      <c r="A112" s="4">
        <v>44243</v>
      </c>
      <c r="B112" t="s">
        <v>7</v>
      </c>
      <c r="C112" t="s">
        <v>33</v>
      </c>
      <c r="D112">
        <v>5</v>
      </c>
      <c r="E112">
        <v>3130</v>
      </c>
      <c r="F112">
        <v>15650</v>
      </c>
      <c r="G112">
        <v>64.549899999999994</v>
      </c>
      <c r="I112">
        <f t="shared" si="4"/>
        <v>-15650</v>
      </c>
      <c r="J112">
        <v>110</v>
      </c>
      <c r="K112">
        <f t="shared" si="5"/>
        <v>115</v>
      </c>
      <c r="L112">
        <v>110</v>
      </c>
      <c r="M112">
        <f t="shared" si="6"/>
        <v>15824.5499</v>
      </c>
      <c r="P112">
        <v>0</v>
      </c>
      <c r="Q112">
        <v>0</v>
      </c>
      <c r="R112">
        <f t="shared" si="7"/>
        <v>137.60478173913043</v>
      </c>
    </row>
    <row r="113" spans="1:18" x14ac:dyDescent="0.2">
      <c r="A113" s="4">
        <v>44244</v>
      </c>
      <c r="B113" t="s">
        <v>7</v>
      </c>
      <c r="C113" t="s">
        <v>28</v>
      </c>
      <c r="D113">
        <v>3</v>
      </c>
      <c r="E113">
        <v>16620</v>
      </c>
      <c r="F113">
        <v>49860</v>
      </c>
      <c r="G113">
        <v>206.2501</v>
      </c>
      <c r="I113">
        <f t="shared" si="4"/>
        <v>-49860</v>
      </c>
      <c r="J113">
        <v>111</v>
      </c>
      <c r="K113">
        <f t="shared" si="5"/>
        <v>114</v>
      </c>
      <c r="L113">
        <v>111</v>
      </c>
      <c r="M113">
        <f t="shared" si="6"/>
        <v>50177.250099999997</v>
      </c>
      <c r="P113">
        <v>0</v>
      </c>
      <c r="Q113">
        <v>0</v>
      </c>
      <c r="R113">
        <f t="shared" si="7"/>
        <v>440.15131666666662</v>
      </c>
    </row>
    <row r="114" spans="1:18" x14ac:dyDescent="0.2">
      <c r="A114" s="4">
        <v>44244</v>
      </c>
      <c r="B114" t="s">
        <v>7</v>
      </c>
      <c r="C114" t="s">
        <v>33</v>
      </c>
      <c r="D114">
        <v>5</v>
      </c>
      <c r="E114">
        <v>3108</v>
      </c>
      <c r="F114">
        <v>15540</v>
      </c>
      <c r="G114">
        <v>64.346199999999996</v>
      </c>
      <c r="I114">
        <f t="shared" si="4"/>
        <v>-15540</v>
      </c>
      <c r="J114">
        <v>112</v>
      </c>
      <c r="K114">
        <f t="shared" si="5"/>
        <v>117</v>
      </c>
      <c r="L114">
        <v>112</v>
      </c>
      <c r="M114">
        <f t="shared" si="6"/>
        <v>15716.3462</v>
      </c>
      <c r="P114">
        <v>0</v>
      </c>
      <c r="Q114">
        <v>0</v>
      </c>
      <c r="R114">
        <f t="shared" si="7"/>
        <v>134.32774529914531</v>
      </c>
    </row>
    <row r="115" spans="1:18" x14ac:dyDescent="0.2">
      <c r="A115" s="4">
        <v>44245</v>
      </c>
      <c r="B115" t="s">
        <v>7</v>
      </c>
      <c r="C115" t="s">
        <v>14</v>
      </c>
      <c r="D115">
        <v>2</v>
      </c>
      <c r="E115">
        <v>3904.45</v>
      </c>
      <c r="F115">
        <v>7808.9</v>
      </c>
      <c r="G115">
        <v>38.7896</v>
      </c>
      <c r="I115">
        <f t="shared" si="4"/>
        <v>-7808.9</v>
      </c>
      <c r="J115">
        <v>113</v>
      </c>
      <c r="K115">
        <f t="shared" si="5"/>
        <v>115</v>
      </c>
      <c r="L115">
        <v>113</v>
      </c>
      <c r="M115">
        <f t="shared" si="6"/>
        <v>7960.6895999999997</v>
      </c>
      <c r="P115">
        <v>0</v>
      </c>
      <c r="Q115">
        <v>0</v>
      </c>
      <c r="R115">
        <f t="shared" si="7"/>
        <v>69.223387826086949</v>
      </c>
    </row>
    <row r="116" spans="1:18" x14ac:dyDescent="0.2">
      <c r="A116" s="4">
        <v>44245</v>
      </c>
      <c r="B116" t="s">
        <v>7</v>
      </c>
      <c r="C116" t="s">
        <v>32</v>
      </c>
      <c r="D116">
        <v>10</v>
      </c>
      <c r="E116">
        <v>915.85</v>
      </c>
      <c r="F116">
        <v>9158.5</v>
      </c>
      <c r="G116">
        <v>40.896000000000001</v>
      </c>
      <c r="I116">
        <f t="shared" si="4"/>
        <v>-9158.5</v>
      </c>
      <c r="J116">
        <v>114</v>
      </c>
      <c r="K116">
        <f t="shared" si="5"/>
        <v>124</v>
      </c>
      <c r="L116">
        <v>114</v>
      </c>
      <c r="M116">
        <f t="shared" si="6"/>
        <v>9313.3960000000006</v>
      </c>
      <c r="P116">
        <v>0</v>
      </c>
      <c r="Q116">
        <v>0</v>
      </c>
      <c r="R116">
        <f t="shared" si="7"/>
        <v>75.108032258064526</v>
      </c>
    </row>
    <row r="117" spans="1:18" x14ac:dyDescent="0.2">
      <c r="A117" s="4">
        <v>44246</v>
      </c>
      <c r="B117" t="s">
        <v>7</v>
      </c>
      <c r="C117" t="s">
        <v>31</v>
      </c>
      <c r="D117">
        <v>30</v>
      </c>
      <c r="E117">
        <v>901.4</v>
      </c>
      <c r="F117">
        <v>27042</v>
      </c>
      <c r="G117">
        <v>111.8729</v>
      </c>
      <c r="I117">
        <f t="shared" si="4"/>
        <v>-27042</v>
      </c>
      <c r="J117">
        <v>115</v>
      </c>
      <c r="K117">
        <f t="shared" si="5"/>
        <v>145</v>
      </c>
      <c r="L117">
        <v>115</v>
      </c>
      <c r="M117">
        <f t="shared" si="6"/>
        <v>27268.872899999998</v>
      </c>
      <c r="P117">
        <v>0</v>
      </c>
      <c r="Q117">
        <v>0</v>
      </c>
      <c r="R117">
        <f t="shared" si="7"/>
        <v>188.06119241379309</v>
      </c>
    </row>
    <row r="118" spans="1:18" x14ac:dyDescent="0.2">
      <c r="A118" s="4">
        <v>44249</v>
      </c>
      <c r="B118" t="s">
        <v>7</v>
      </c>
      <c r="C118" t="s">
        <v>31</v>
      </c>
      <c r="D118">
        <v>30</v>
      </c>
      <c r="E118">
        <v>865.56</v>
      </c>
      <c r="F118">
        <v>25966.7</v>
      </c>
      <c r="G118">
        <v>107.62569999999999</v>
      </c>
      <c r="I118">
        <f t="shared" si="4"/>
        <v>-25966.7</v>
      </c>
      <c r="J118">
        <v>116</v>
      </c>
      <c r="K118">
        <f t="shared" si="5"/>
        <v>146</v>
      </c>
      <c r="L118">
        <v>116</v>
      </c>
      <c r="M118">
        <f t="shared" si="6"/>
        <v>26190.325700000001</v>
      </c>
      <c r="P118">
        <v>0</v>
      </c>
      <c r="Q118">
        <v>0</v>
      </c>
      <c r="R118">
        <f t="shared" si="7"/>
        <v>179.38579246575344</v>
      </c>
    </row>
    <row r="119" spans="1:18" x14ac:dyDescent="0.2">
      <c r="A119" s="4">
        <v>44249</v>
      </c>
      <c r="B119" t="s">
        <v>7</v>
      </c>
      <c r="C119" t="s">
        <v>33</v>
      </c>
      <c r="D119">
        <v>5</v>
      </c>
      <c r="E119">
        <v>2963</v>
      </c>
      <c r="F119">
        <v>14815</v>
      </c>
      <c r="G119">
        <v>61.351100000000002</v>
      </c>
      <c r="I119">
        <f t="shared" si="4"/>
        <v>-14815</v>
      </c>
      <c r="J119">
        <v>117</v>
      </c>
      <c r="K119">
        <f t="shared" si="5"/>
        <v>122</v>
      </c>
      <c r="L119">
        <v>117</v>
      </c>
      <c r="M119">
        <f t="shared" si="6"/>
        <v>14993.3511</v>
      </c>
      <c r="P119">
        <v>0</v>
      </c>
      <c r="Q119">
        <v>0</v>
      </c>
      <c r="R119">
        <f t="shared" si="7"/>
        <v>122.89632049180328</v>
      </c>
    </row>
    <row r="120" spans="1:18" x14ac:dyDescent="0.2">
      <c r="A120" s="4">
        <v>44250</v>
      </c>
      <c r="B120" t="s">
        <v>8</v>
      </c>
      <c r="C120" t="s">
        <v>30</v>
      </c>
      <c r="D120">
        <v>10</v>
      </c>
      <c r="E120">
        <v>67.95</v>
      </c>
      <c r="F120">
        <v>679.5</v>
      </c>
      <c r="G120">
        <v>6.7233999999999998</v>
      </c>
      <c r="I120">
        <f t="shared" si="4"/>
        <v>-679.5</v>
      </c>
      <c r="J120">
        <v>118</v>
      </c>
      <c r="K120">
        <f t="shared" si="5"/>
        <v>128</v>
      </c>
      <c r="L120">
        <v>118</v>
      </c>
      <c r="M120">
        <f t="shared" si="6"/>
        <v>804.22339999999997</v>
      </c>
      <c r="P120">
        <v>0</v>
      </c>
      <c r="Q120">
        <v>0</v>
      </c>
      <c r="R120">
        <f t="shared" si="7"/>
        <v>6.2829953124999998</v>
      </c>
    </row>
    <row r="121" spans="1:18" x14ac:dyDescent="0.2">
      <c r="A121" s="4">
        <v>44250</v>
      </c>
      <c r="B121" t="s">
        <v>7</v>
      </c>
      <c r="C121" t="s">
        <v>31</v>
      </c>
      <c r="D121">
        <v>30</v>
      </c>
      <c r="E121">
        <v>910</v>
      </c>
      <c r="F121">
        <v>27300</v>
      </c>
      <c r="G121">
        <v>112.9619</v>
      </c>
      <c r="I121">
        <f t="shared" si="4"/>
        <v>-27300</v>
      </c>
      <c r="J121">
        <v>119</v>
      </c>
      <c r="K121">
        <f t="shared" si="5"/>
        <v>149</v>
      </c>
      <c r="L121">
        <v>119</v>
      </c>
      <c r="M121">
        <f t="shared" si="6"/>
        <v>27531.961899999998</v>
      </c>
      <c r="P121">
        <v>0</v>
      </c>
      <c r="Q121">
        <v>0</v>
      </c>
      <c r="R121">
        <f t="shared" si="7"/>
        <v>184.7782677852349</v>
      </c>
    </row>
    <row r="122" spans="1:18" x14ac:dyDescent="0.2">
      <c r="A122" s="4">
        <v>44252</v>
      </c>
      <c r="B122" t="s">
        <v>7</v>
      </c>
      <c r="C122" t="s">
        <v>14</v>
      </c>
      <c r="D122">
        <v>4</v>
      </c>
      <c r="E122">
        <v>3715.9</v>
      </c>
      <c r="F122">
        <v>14863.6</v>
      </c>
      <c r="G122">
        <v>61.5428</v>
      </c>
      <c r="I122">
        <f t="shared" si="4"/>
        <v>-14863.6</v>
      </c>
      <c r="J122">
        <v>120</v>
      </c>
      <c r="K122">
        <f t="shared" si="5"/>
        <v>124</v>
      </c>
      <c r="L122">
        <v>120</v>
      </c>
      <c r="M122">
        <f t="shared" si="6"/>
        <v>15045.1428</v>
      </c>
      <c r="P122">
        <v>0</v>
      </c>
      <c r="Q122">
        <v>0</v>
      </c>
      <c r="R122">
        <f t="shared" si="7"/>
        <v>121.33179677419355</v>
      </c>
    </row>
    <row r="123" spans="1:18" x14ac:dyDescent="0.2">
      <c r="A123" s="4">
        <v>44252</v>
      </c>
      <c r="B123" t="s">
        <v>8</v>
      </c>
      <c r="C123" t="s">
        <v>27</v>
      </c>
      <c r="D123">
        <v>6</v>
      </c>
      <c r="E123">
        <v>1535.05</v>
      </c>
      <c r="F123">
        <v>9210.2999999999993</v>
      </c>
      <c r="G123">
        <v>39.087800000000001</v>
      </c>
      <c r="I123">
        <f t="shared" si="4"/>
        <v>-9210.2999999999993</v>
      </c>
      <c r="J123">
        <v>121</v>
      </c>
      <c r="K123">
        <f t="shared" si="5"/>
        <v>127</v>
      </c>
      <c r="L123">
        <v>121</v>
      </c>
      <c r="M123">
        <f t="shared" si="6"/>
        <v>9370.3877999999986</v>
      </c>
      <c r="P123">
        <v>0</v>
      </c>
      <c r="Q123">
        <v>0</v>
      </c>
      <c r="R123">
        <f t="shared" si="7"/>
        <v>73.782581102362187</v>
      </c>
    </row>
    <row r="124" spans="1:18" x14ac:dyDescent="0.2">
      <c r="A124" s="4">
        <v>44252</v>
      </c>
      <c r="B124" t="s">
        <v>7</v>
      </c>
      <c r="C124" t="s">
        <v>28</v>
      </c>
      <c r="D124">
        <v>2</v>
      </c>
      <c r="E124">
        <v>16150</v>
      </c>
      <c r="F124">
        <v>32300</v>
      </c>
      <c r="G124">
        <v>133.7544</v>
      </c>
      <c r="I124">
        <f t="shared" si="4"/>
        <v>-32300</v>
      </c>
      <c r="J124">
        <v>122</v>
      </c>
      <c r="K124">
        <f t="shared" si="5"/>
        <v>124</v>
      </c>
      <c r="L124">
        <v>122</v>
      </c>
      <c r="M124">
        <f t="shared" si="6"/>
        <v>32555.754400000002</v>
      </c>
      <c r="P124">
        <v>0</v>
      </c>
      <c r="Q124">
        <v>0</v>
      </c>
      <c r="R124">
        <f t="shared" si="7"/>
        <v>262.54640645161294</v>
      </c>
    </row>
    <row r="125" spans="1:18" x14ac:dyDescent="0.2">
      <c r="A125" s="4">
        <v>44252</v>
      </c>
      <c r="B125" t="s">
        <v>8</v>
      </c>
      <c r="C125" t="s">
        <v>29</v>
      </c>
      <c r="D125">
        <v>1000</v>
      </c>
      <c r="E125">
        <v>46.2</v>
      </c>
      <c r="F125">
        <v>46200</v>
      </c>
      <c r="G125">
        <v>184.37389999999999</v>
      </c>
      <c r="I125">
        <f t="shared" si="4"/>
        <v>-46200</v>
      </c>
      <c r="J125">
        <v>123</v>
      </c>
      <c r="K125">
        <f t="shared" si="5"/>
        <v>1123</v>
      </c>
      <c r="L125">
        <v>123</v>
      </c>
      <c r="M125">
        <f t="shared" si="6"/>
        <v>46507.373899999999</v>
      </c>
      <c r="P125">
        <v>0</v>
      </c>
      <c r="Q125">
        <v>0</v>
      </c>
      <c r="R125">
        <f t="shared" si="7"/>
        <v>41.413511932324134</v>
      </c>
    </row>
    <row r="126" spans="1:18" x14ac:dyDescent="0.2">
      <c r="A126" s="4">
        <v>44252</v>
      </c>
      <c r="B126" t="s">
        <v>7</v>
      </c>
      <c r="C126" t="s">
        <v>20</v>
      </c>
      <c r="D126">
        <v>5</v>
      </c>
      <c r="E126">
        <v>6963</v>
      </c>
      <c r="F126">
        <v>34815</v>
      </c>
      <c r="G126">
        <v>143.47110000000001</v>
      </c>
      <c r="I126">
        <f t="shared" si="4"/>
        <v>-34815</v>
      </c>
      <c r="J126">
        <v>124</v>
      </c>
      <c r="K126">
        <f t="shared" si="5"/>
        <v>129</v>
      </c>
      <c r="L126">
        <v>124</v>
      </c>
      <c r="M126">
        <f t="shared" si="6"/>
        <v>35082.471100000002</v>
      </c>
      <c r="P126">
        <v>0</v>
      </c>
      <c r="Q126">
        <v>0</v>
      </c>
      <c r="R126">
        <f t="shared" si="7"/>
        <v>271.95714031007753</v>
      </c>
    </row>
    <row r="127" spans="1:18" x14ac:dyDescent="0.2">
      <c r="A127" s="4">
        <v>44253</v>
      </c>
      <c r="B127" t="s">
        <v>7</v>
      </c>
      <c r="C127" t="s">
        <v>14</v>
      </c>
      <c r="D127">
        <v>6</v>
      </c>
      <c r="E127">
        <v>3620</v>
      </c>
      <c r="F127">
        <v>21720</v>
      </c>
      <c r="G127">
        <v>90.279399999999995</v>
      </c>
      <c r="I127">
        <f t="shared" si="4"/>
        <v>-21720</v>
      </c>
      <c r="J127">
        <v>125</v>
      </c>
      <c r="K127">
        <f t="shared" si="5"/>
        <v>131</v>
      </c>
      <c r="L127">
        <v>125</v>
      </c>
      <c r="M127">
        <f t="shared" si="6"/>
        <v>21935.279399999999</v>
      </c>
      <c r="P127">
        <v>0</v>
      </c>
      <c r="Q127">
        <v>0</v>
      </c>
      <c r="R127">
        <f t="shared" si="7"/>
        <v>167.44488091603054</v>
      </c>
    </row>
    <row r="128" spans="1:18" x14ac:dyDescent="0.2">
      <c r="A128" s="4">
        <v>44253</v>
      </c>
      <c r="B128" t="s">
        <v>7</v>
      </c>
      <c r="C128" t="s">
        <v>22</v>
      </c>
      <c r="D128">
        <v>100</v>
      </c>
      <c r="E128">
        <v>157.80000000000001</v>
      </c>
      <c r="F128">
        <v>15780</v>
      </c>
      <c r="G128">
        <v>65.344399999999993</v>
      </c>
      <c r="I128">
        <f t="shared" si="4"/>
        <v>-15780</v>
      </c>
      <c r="J128">
        <v>126</v>
      </c>
      <c r="K128">
        <f t="shared" si="5"/>
        <v>226</v>
      </c>
      <c r="L128">
        <v>126</v>
      </c>
      <c r="M128">
        <f t="shared" si="6"/>
        <v>15971.3444</v>
      </c>
      <c r="P128">
        <v>0</v>
      </c>
      <c r="Q128">
        <v>0</v>
      </c>
      <c r="R128">
        <f t="shared" si="7"/>
        <v>70.669665486725663</v>
      </c>
    </row>
    <row r="129" spans="1:18" x14ac:dyDescent="0.2">
      <c r="A129" s="4">
        <v>44253</v>
      </c>
      <c r="B129" t="s">
        <v>7</v>
      </c>
      <c r="C129" t="s">
        <v>24</v>
      </c>
      <c r="D129">
        <v>20</v>
      </c>
      <c r="E129">
        <v>1812.9</v>
      </c>
      <c r="F129">
        <v>36258</v>
      </c>
      <c r="G129">
        <v>149.98089999999999</v>
      </c>
      <c r="I129">
        <f t="shared" si="4"/>
        <v>-36258</v>
      </c>
      <c r="J129">
        <v>127</v>
      </c>
      <c r="K129">
        <f t="shared" si="5"/>
        <v>147</v>
      </c>
      <c r="L129">
        <v>127</v>
      </c>
      <c r="M129">
        <f t="shared" si="6"/>
        <v>36534.980900000002</v>
      </c>
      <c r="P129">
        <v>0</v>
      </c>
      <c r="Q129">
        <v>0</v>
      </c>
      <c r="R129">
        <f t="shared" si="7"/>
        <v>248.53728503401362</v>
      </c>
    </row>
    <row r="130" spans="1:18" x14ac:dyDescent="0.2">
      <c r="A130" s="4">
        <v>44253</v>
      </c>
      <c r="B130" t="s">
        <v>7</v>
      </c>
      <c r="C130" t="s">
        <v>25</v>
      </c>
      <c r="D130">
        <v>10</v>
      </c>
      <c r="E130">
        <v>2920</v>
      </c>
      <c r="F130">
        <v>29200</v>
      </c>
      <c r="G130">
        <v>120.9074</v>
      </c>
      <c r="I130">
        <f t="shared" si="4"/>
        <v>-29200</v>
      </c>
      <c r="J130">
        <v>128</v>
      </c>
      <c r="K130">
        <f t="shared" si="5"/>
        <v>138</v>
      </c>
      <c r="L130">
        <v>128</v>
      </c>
      <c r="M130">
        <f t="shared" si="6"/>
        <v>29448.9074</v>
      </c>
      <c r="P130">
        <v>0</v>
      </c>
      <c r="Q130">
        <v>0</v>
      </c>
      <c r="R130">
        <f t="shared" si="7"/>
        <v>213.39787971014493</v>
      </c>
    </row>
    <row r="131" spans="1:18" x14ac:dyDescent="0.2">
      <c r="A131" s="4">
        <v>44253</v>
      </c>
      <c r="B131" t="s">
        <v>7</v>
      </c>
      <c r="C131" t="s">
        <v>11</v>
      </c>
      <c r="D131">
        <v>15</v>
      </c>
      <c r="E131">
        <v>2310</v>
      </c>
      <c r="F131">
        <v>34650</v>
      </c>
      <c r="G131">
        <v>143.47540000000001</v>
      </c>
      <c r="I131">
        <f t="shared" ref="I131:I154" si="8">-(F131)</f>
        <v>-34650</v>
      </c>
      <c r="J131">
        <v>129</v>
      </c>
      <c r="K131">
        <f t="shared" ref="K131:K154" si="9">D131+J131</f>
        <v>144</v>
      </c>
      <c r="L131">
        <v>129</v>
      </c>
      <c r="M131">
        <f t="shared" ref="M131:M154" si="10">(L131+G131)+F131</f>
        <v>34922.475400000003</v>
      </c>
      <c r="P131">
        <v>0</v>
      </c>
      <c r="Q131">
        <v>0</v>
      </c>
      <c r="R131">
        <f t="shared" ref="R131:R154" si="11">M131/K131</f>
        <v>242.51719027777779</v>
      </c>
    </row>
    <row r="132" spans="1:18" x14ac:dyDescent="0.2">
      <c r="A132" s="4">
        <v>44253</v>
      </c>
      <c r="B132" t="s">
        <v>7</v>
      </c>
      <c r="C132" t="s">
        <v>26</v>
      </c>
      <c r="D132">
        <v>50</v>
      </c>
      <c r="E132">
        <v>201</v>
      </c>
      <c r="F132">
        <v>10050</v>
      </c>
      <c r="G132">
        <v>41.616700000000002</v>
      </c>
      <c r="I132">
        <f t="shared" si="8"/>
        <v>-10050</v>
      </c>
      <c r="J132">
        <v>130</v>
      </c>
      <c r="K132">
        <f t="shared" si="9"/>
        <v>180</v>
      </c>
      <c r="L132">
        <v>130</v>
      </c>
      <c r="M132">
        <f t="shared" si="10"/>
        <v>10221.6167</v>
      </c>
      <c r="P132">
        <v>0</v>
      </c>
      <c r="Q132">
        <v>0</v>
      </c>
      <c r="R132">
        <f t="shared" si="11"/>
        <v>56.786759444444449</v>
      </c>
    </row>
    <row r="133" spans="1:18" x14ac:dyDescent="0.2">
      <c r="A133" s="4">
        <v>44259</v>
      </c>
      <c r="B133" t="s">
        <v>7</v>
      </c>
      <c r="C133" t="s">
        <v>17</v>
      </c>
      <c r="D133">
        <v>60</v>
      </c>
      <c r="E133">
        <v>321.14999999999998</v>
      </c>
      <c r="F133">
        <v>19269</v>
      </c>
      <c r="G133">
        <v>79.624700000000004</v>
      </c>
      <c r="I133">
        <f t="shared" si="8"/>
        <v>-19269</v>
      </c>
      <c r="J133">
        <v>131</v>
      </c>
      <c r="K133">
        <f t="shared" si="9"/>
        <v>191</v>
      </c>
      <c r="L133">
        <v>131</v>
      </c>
      <c r="M133">
        <f t="shared" si="10"/>
        <v>19479.6247</v>
      </c>
      <c r="P133">
        <v>0</v>
      </c>
      <c r="Q133">
        <v>0</v>
      </c>
      <c r="R133">
        <f t="shared" si="11"/>
        <v>101.98756387434555</v>
      </c>
    </row>
    <row r="134" spans="1:18" x14ac:dyDescent="0.2">
      <c r="A134" s="4">
        <v>44274</v>
      </c>
      <c r="B134" t="s">
        <v>7</v>
      </c>
      <c r="C134" t="s">
        <v>23</v>
      </c>
      <c r="D134">
        <v>25</v>
      </c>
      <c r="E134">
        <v>474.8</v>
      </c>
      <c r="F134">
        <v>11870</v>
      </c>
      <c r="G134">
        <v>49.499499999999998</v>
      </c>
      <c r="I134">
        <f t="shared" si="8"/>
        <v>-11870</v>
      </c>
      <c r="J134">
        <v>132</v>
      </c>
      <c r="K134">
        <f t="shared" si="9"/>
        <v>157</v>
      </c>
      <c r="L134">
        <v>132</v>
      </c>
      <c r="M134">
        <f t="shared" si="10"/>
        <v>12051.4995</v>
      </c>
      <c r="P134">
        <v>0</v>
      </c>
      <c r="Q134">
        <v>0</v>
      </c>
      <c r="R134">
        <f t="shared" si="11"/>
        <v>76.761143312101908</v>
      </c>
    </row>
    <row r="135" spans="1:18" x14ac:dyDescent="0.2">
      <c r="A135" s="4">
        <v>44280</v>
      </c>
      <c r="B135" t="s">
        <v>7</v>
      </c>
      <c r="C135" t="s">
        <v>19</v>
      </c>
      <c r="D135">
        <v>100</v>
      </c>
      <c r="E135">
        <v>69.95</v>
      </c>
      <c r="F135">
        <v>6995</v>
      </c>
      <c r="G135">
        <v>37.781300000000002</v>
      </c>
      <c r="I135">
        <f t="shared" si="8"/>
        <v>-6995</v>
      </c>
      <c r="J135">
        <v>133</v>
      </c>
      <c r="K135">
        <f t="shared" si="9"/>
        <v>233</v>
      </c>
      <c r="L135">
        <v>133</v>
      </c>
      <c r="M135">
        <f t="shared" si="10"/>
        <v>7165.7812999999996</v>
      </c>
      <c r="P135">
        <v>0</v>
      </c>
      <c r="Q135">
        <v>0</v>
      </c>
      <c r="R135">
        <f t="shared" si="11"/>
        <v>30.754426180257511</v>
      </c>
    </row>
    <row r="136" spans="1:18" x14ac:dyDescent="0.2">
      <c r="A136" s="4">
        <v>44281</v>
      </c>
      <c r="B136" t="s">
        <v>7</v>
      </c>
      <c r="C136" t="s">
        <v>12</v>
      </c>
      <c r="D136">
        <v>500</v>
      </c>
      <c r="E136">
        <v>29.5</v>
      </c>
      <c r="F136">
        <v>14750</v>
      </c>
      <c r="G136">
        <v>61.108899999999998</v>
      </c>
      <c r="I136">
        <f t="shared" si="8"/>
        <v>-14750</v>
      </c>
      <c r="J136">
        <v>134</v>
      </c>
      <c r="K136">
        <f t="shared" si="9"/>
        <v>634</v>
      </c>
      <c r="L136">
        <v>134</v>
      </c>
      <c r="M136">
        <f t="shared" si="10"/>
        <v>14945.108899999999</v>
      </c>
      <c r="P136">
        <v>0</v>
      </c>
      <c r="Q136">
        <v>0</v>
      </c>
      <c r="R136">
        <f t="shared" si="11"/>
        <v>23.57272697160883</v>
      </c>
    </row>
    <row r="137" spans="1:18" x14ac:dyDescent="0.2">
      <c r="A137" s="4">
        <v>44291</v>
      </c>
      <c r="B137" t="s">
        <v>7</v>
      </c>
      <c r="C137" t="s">
        <v>21</v>
      </c>
      <c r="D137">
        <v>5000</v>
      </c>
      <c r="E137">
        <v>3.5</v>
      </c>
      <c r="F137">
        <v>17500</v>
      </c>
      <c r="G137">
        <v>73.852500000000006</v>
      </c>
      <c r="I137">
        <f t="shared" si="8"/>
        <v>-17500</v>
      </c>
      <c r="J137">
        <v>135</v>
      </c>
      <c r="K137">
        <f t="shared" si="9"/>
        <v>5135</v>
      </c>
      <c r="L137">
        <v>135</v>
      </c>
      <c r="M137">
        <f t="shared" si="10"/>
        <v>17708.852500000001</v>
      </c>
      <c r="P137">
        <v>0</v>
      </c>
      <c r="Q137">
        <v>0</v>
      </c>
      <c r="R137">
        <f t="shared" si="11"/>
        <v>3.4486567672833499</v>
      </c>
    </row>
    <row r="138" spans="1:18" x14ac:dyDescent="0.2">
      <c r="A138" s="4">
        <v>44291</v>
      </c>
      <c r="B138" t="s">
        <v>7</v>
      </c>
      <c r="C138" t="s">
        <v>21</v>
      </c>
      <c r="D138">
        <v>5000</v>
      </c>
      <c r="E138">
        <v>3.25</v>
      </c>
      <c r="F138">
        <v>16250</v>
      </c>
      <c r="G138">
        <v>65.488799999999998</v>
      </c>
      <c r="I138">
        <f t="shared" si="8"/>
        <v>-16250</v>
      </c>
      <c r="J138">
        <v>136</v>
      </c>
      <c r="K138">
        <f t="shared" si="9"/>
        <v>5136</v>
      </c>
      <c r="L138">
        <v>136</v>
      </c>
      <c r="M138">
        <f t="shared" si="10"/>
        <v>16451.488799999999</v>
      </c>
      <c r="P138">
        <v>0</v>
      </c>
      <c r="Q138">
        <v>0</v>
      </c>
      <c r="R138">
        <f t="shared" si="11"/>
        <v>3.2031714953271027</v>
      </c>
    </row>
    <row r="139" spans="1:18" x14ac:dyDescent="0.2">
      <c r="A139" s="4">
        <v>44291</v>
      </c>
      <c r="B139" t="s">
        <v>7</v>
      </c>
      <c r="C139" t="s">
        <v>22</v>
      </c>
      <c r="D139">
        <v>100</v>
      </c>
      <c r="E139">
        <v>146.85</v>
      </c>
      <c r="F139">
        <v>14685</v>
      </c>
      <c r="G139">
        <v>60.834000000000003</v>
      </c>
      <c r="I139">
        <f t="shared" si="8"/>
        <v>-14685</v>
      </c>
      <c r="J139">
        <v>137</v>
      </c>
      <c r="K139">
        <f t="shared" si="9"/>
        <v>237</v>
      </c>
      <c r="L139">
        <v>137</v>
      </c>
      <c r="M139">
        <f t="shared" si="10"/>
        <v>14882.834000000001</v>
      </c>
      <c r="P139">
        <v>0</v>
      </c>
      <c r="Q139">
        <v>0</v>
      </c>
      <c r="R139">
        <f t="shared" si="11"/>
        <v>62.796767932489452</v>
      </c>
    </row>
    <row r="140" spans="1:18" x14ac:dyDescent="0.2">
      <c r="A140" s="4">
        <v>44291</v>
      </c>
      <c r="B140" t="s">
        <v>7</v>
      </c>
      <c r="C140" t="s">
        <v>19</v>
      </c>
      <c r="D140">
        <v>200</v>
      </c>
      <c r="E140">
        <v>72.7</v>
      </c>
      <c r="F140">
        <v>14540</v>
      </c>
      <c r="G140">
        <v>60.2089</v>
      </c>
      <c r="I140">
        <f t="shared" si="8"/>
        <v>-14540</v>
      </c>
      <c r="J140">
        <v>138</v>
      </c>
      <c r="K140">
        <f t="shared" si="9"/>
        <v>338</v>
      </c>
      <c r="L140">
        <v>138</v>
      </c>
      <c r="M140">
        <f t="shared" si="10"/>
        <v>14738.2089</v>
      </c>
      <c r="P140">
        <v>0</v>
      </c>
      <c r="Q140">
        <v>0</v>
      </c>
      <c r="R140">
        <f t="shared" si="11"/>
        <v>43.604168343195262</v>
      </c>
    </row>
    <row r="141" spans="1:18" x14ac:dyDescent="0.2">
      <c r="A141" s="4">
        <v>44298</v>
      </c>
      <c r="B141" t="s">
        <v>7</v>
      </c>
      <c r="C141" t="s">
        <v>12</v>
      </c>
      <c r="D141">
        <v>350</v>
      </c>
      <c r="E141">
        <v>27.6</v>
      </c>
      <c r="F141">
        <v>9660</v>
      </c>
      <c r="G141">
        <v>41.008099999999999</v>
      </c>
      <c r="I141">
        <f t="shared" si="8"/>
        <v>-9660</v>
      </c>
      <c r="J141">
        <v>139</v>
      </c>
      <c r="K141">
        <f t="shared" si="9"/>
        <v>489</v>
      </c>
      <c r="L141">
        <v>139</v>
      </c>
      <c r="M141">
        <f t="shared" si="10"/>
        <v>9840.0080999999991</v>
      </c>
      <c r="P141">
        <v>0</v>
      </c>
      <c r="Q141">
        <v>0</v>
      </c>
      <c r="R141">
        <f t="shared" si="11"/>
        <v>20.122715950920245</v>
      </c>
    </row>
    <row r="142" spans="1:18" x14ac:dyDescent="0.2">
      <c r="A142" s="4">
        <v>44298</v>
      </c>
      <c r="B142" t="s">
        <v>7</v>
      </c>
      <c r="C142" t="s">
        <v>20</v>
      </c>
      <c r="D142">
        <v>4</v>
      </c>
      <c r="E142">
        <v>6588.45</v>
      </c>
      <c r="F142">
        <v>26353.8</v>
      </c>
      <c r="G142">
        <v>108.72239999999999</v>
      </c>
      <c r="I142">
        <f t="shared" si="8"/>
        <v>-26353.8</v>
      </c>
      <c r="J142">
        <v>140</v>
      </c>
      <c r="K142">
        <f t="shared" si="9"/>
        <v>144</v>
      </c>
      <c r="L142">
        <v>140</v>
      </c>
      <c r="M142">
        <f t="shared" si="10"/>
        <v>26602.522399999998</v>
      </c>
      <c r="P142">
        <v>0</v>
      </c>
      <c r="Q142">
        <v>0</v>
      </c>
      <c r="R142">
        <f t="shared" si="11"/>
        <v>184.73973888888887</v>
      </c>
    </row>
    <row r="143" spans="1:18" x14ac:dyDescent="0.2">
      <c r="A143" s="4">
        <v>44308</v>
      </c>
      <c r="B143" t="s">
        <v>7</v>
      </c>
      <c r="C143" t="s">
        <v>19</v>
      </c>
      <c r="D143">
        <v>300</v>
      </c>
      <c r="E143">
        <v>63.7</v>
      </c>
      <c r="F143">
        <v>19110</v>
      </c>
      <c r="G143">
        <v>79.158799999999999</v>
      </c>
      <c r="I143">
        <f t="shared" si="8"/>
        <v>-19110</v>
      </c>
      <c r="J143">
        <v>141</v>
      </c>
      <c r="K143">
        <f t="shared" si="9"/>
        <v>441</v>
      </c>
      <c r="L143">
        <v>141</v>
      </c>
      <c r="M143">
        <f t="shared" si="10"/>
        <v>19330.158800000001</v>
      </c>
      <c r="P143">
        <v>0</v>
      </c>
      <c r="Q143">
        <v>0</v>
      </c>
      <c r="R143">
        <f t="shared" si="11"/>
        <v>43.832559637188211</v>
      </c>
    </row>
    <row r="144" spans="1:18" x14ac:dyDescent="0.2">
      <c r="A144" s="4">
        <v>44320</v>
      </c>
      <c r="B144" t="s">
        <v>7</v>
      </c>
      <c r="C144" t="s">
        <v>18</v>
      </c>
      <c r="D144">
        <v>100</v>
      </c>
      <c r="E144">
        <v>369.95</v>
      </c>
      <c r="F144">
        <v>36995</v>
      </c>
      <c r="G144">
        <v>153.66480000000001</v>
      </c>
      <c r="I144">
        <f t="shared" si="8"/>
        <v>-36995</v>
      </c>
      <c r="J144">
        <v>142</v>
      </c>
      <c r="K144">
        <f t="shared" si="9"/>
        <v>242</v>
      </c>
      <c r="L144">
        <v>142</v>
      </c>
      <c r="M144">
        <f t="shared" si="10"/>
        <v>37290.664799999999</v>
      </c>
      <c r="P144">
        <v>0</v>
      </c>
      <c r="Q144">
        <v>0</v>
      </c>
      <c r="R144">
        <f t="shared" si="11"/>
        <v>154.09365619834711</v>
      </c>
    </row>
    <row r="145" spans="1:18" x14ac:dyDescent="0.2">
      <c r="A145" s="4">
        <v>44322</v>
      </c>
      <c r="B145" t="s">
        <v>8</v>
      </c>
      <c r="C145" t="s">
        <v>17</v>
      </c>
      <c r="D145">
        <v>60</v>
      </c>
      <c r="E145">
        <v>372</v>
      </c>
      <c r="F145">
        <v>22320</v>
      </c>
      <c r="G145">
        <v>88.761200000000002</v>
      </c>
      <c r="I145">
        <f t="shared" si="8"/>
        <v>-22320</v>
      </c>
      <c r="J145">
        <v>143</v>
      </c>
      <c r="K145">
        <f t="shared" si="9"/>
        <v>203</v>
      </c>
      <c r="L145">
        <v>143</v>
      </c>
      <c r="M145">
        <f t="shared" si="10"/>
        <v>22551.761200000001</v>
      </c>
      <c r="P145">
        <v>0</v>
      </c>
      <c r="Q145">
        <v>0</v>
      </c>
      <c r="R145">
        <f t="shared" si="11"/>
        <v>111.0924197044335</v>
      </c>
    </row>
    <row r="146" spans="1:18" x14ac:dyDescent="0.2">
      <c r="A146" s="4">
        <v>44323</v>
      </c>
      <c r="B146" t="s">
        <v>7</v>
      </c>
      <c r="C146" t="s">
        <v>16</v>
      </c>
      <c r="D146">
        <v>100</v>
      </c>
      <c r="E146">
        <v>292</v>
      </c>
      <c r="F146">
        <v>29200</v>
      </c>
      <c r="G146">
        <v>120.352</v>
      </c>
      <c r="I146">
        <f t="shared" si="8"/>
        <v>-29200</v>
      </c>
      <c r="J146">
        <v>144</v>
      </c>
      <c r="K146">
        <f t="shared" si="9"/>
        <v>244</v>
      </c>
      <c r="L146">
        <v>144</v>
      </c>
      <c r="M146">
        <f t="shared" si="10"/>
        <v>29464.351999999999</v>
      </c>
      <c r="P146">
        <v>0</v>
      </c>
      <c r="Q146">
        <v>0</v>
      </c>
      <c r="R146">
        <f t="shared" si="11"/>
        <v>120.75554098360655</v>
      </c>
    </row>
    <row r="147" spans="1:18" x14ac:dyDescent="0.2">
      <c r="A147" s="4">
        <v>44327</v>
      </c>
      <c r="B147" t="s">
        <v>7</v>
      </c>
      <c r="C147" t="s">
        <v>14</v>
      </c>
      <c r="D147">
        <v>8</v>
      </c>
      <c r="E147">
        <v>3600</v>
      </c>
      <c r="F147">
        <v>28800</v>
      </c>
      <c r="G147">
        <v>119.398</v>
      </c>
      <c r="I147">
        <f t="shared" si="8"/>
        <v>-28800</v>
      </c>
      <c r="J147">
        <v>145</v>
      </c>
      <c r="K147">
        <f t="shared" si="9"/>
        <v>153</v>
      </c>
      <c r="L147">
        <v>145</v>
      </c>
      <c r="M147">
        <f t="shared" si="10"/>
        <v>29064.398000000001</v>
      </c>
      <c r="P147">
        <v>0</v>
      </c>
      <c r="Q147">
        <v>0</v>
      </c>
      <c r="R147">
        <f t="shared" si="11"/>
        <v>189.96338562091503</v>
      </c>
    </row>
    <row r="148" spans="1:18" x14ac:dyDescent="0.2">
      <c r="A148" s="4">
        <v>44327</v>
      </c>
      <c r="B148" t="s">
        <v>7</v>
      </c>
      <c r="C148" t="s">
        <v>15</v>
      </c>
      <c r="D148">
        <v>2000</v>
      </c>
      <c r="E148">
        <v>8.15</v>
      </c>
      <c r="F148">
        <v>16300</v>
      </c>
      <c r="G148">
        <v>67.510499999999993</v>
      </c>
      <c r="I148">
        <f t="shared" si="8"/>
        <v>-16300</v>
      </c>
      <c r="J148">
        <v>146</v>
      </c>
      <c r="K148">
        <f t="shared" si="9"/>
        <v>2146</v>
      </c>
      <c r="L148">
        <v>146</v>
      </c>
      <c r="M148">
        <f t="shared" si="10"/>
        <v>16513.5105</v>
      </c>
      <c r="P148">
        <v>0</v>
      </c>
      <c r="Q148">
        <v>0</v>
      </c>
      <c r="R148">
        <f t="shared" si="11"/>
        <v>7.6950188723205963</v>
      </c>
    </row>
    <row r="149" spans="1:18" x14ac:dyDescent="0.2">
      <c r="A149" s="4">
        <v>44328</v>
      </c>
      <c r="B149" t="s">
        <v>7</v>
      </c>
      <c r="C149" t="s">
        <v>13</v>
      </c>
      <c r="D149">
        <v>2000</v>
      </c>
      <c r="E149">
        <v>20.100000000000001</v>
      </c>
      <c r="F149">
        <v>40200</v>
      </c>
      <c r="G149">
        <v>166.24700000000001</v>
      </c>
      <c r="I149">
        <f t="shared" si="8"/>
        <v>-40200</v>
      </c>
      <c r="J149">
        <v>0</v>
      </c>
      <c r="K149">
        <f t="shared" si="9"/>
        <v>2000</v>
      </c>
      <c r="L149">
        <v>0</v>
      </c>
      <c r="M149">
        <f t="shared" si="10"/>
        <v>40366.247000000003</v>
      </c>
      <c r="P149">
        <v>0</v>
      </c>
      <c r="Q149">
        <v>0</v>
      </c>
      <c r="R149">
        <f t="shared" si="11"/>
        <v>20.183123500000001</v>
      </c>
    </row>
    <row r="150" spans="1:18" x14ac:dyDescent="0.2">
      <c r="A150" s="4">
        <v>44335</v>
      </c>
      <c r="B150" t="s">
        <v>8</v>
      </c>
      <c r="C150" t="s">
        <v>12</v>
      </c>
      <c r="D150">
        <v>700</v>
      </c>
      <c r="E150">
        <v>40.6</v>
      </c>
      <c r="F150">
        <v>28420</v>
      </c>
      <c r="G150">
        <v>113.0047</v>
      </c>
      <c r="I150">
        <f t="shared" si="8"/>
        <v>-28420</v>
      </c>
      <c r="J150">
        <v>148</v>
      </c>
      <c r="K150">
        <f t="shared" si="9"/>
        <v>848</v>
      </c>
      <c r="L150">
        <v>148</v>
      </c>
      <c r="M150">
        <f t="shared" si="10"/>
        <v>28681.004700000001</v>
      </c>
      <c r="P150">
        <v>0</v>
      </c>
      <c r="Q150">
        <v>0</v>
      </c>
      <c r="R150">
        <f t="shared" si="11"/>
        <v>33.82193950471698</v>
      </c>
    </row>
    <row r="151" spans="1:18" x14ac:dyDescent="0.2">
      <c r="A151" s="4">
        <v>44336</v>
      </c>
      <c r="B151" t="s">
        <v>8</v>
      </c>
      <c r="C151" t="s">
        <v>12</v>
      </c>
      <c r="D151">
        <v>150</v>
      </c>
      <c r="E151">
        <v>43</v>
      </c>
      <c r="F151">
        <v>6450</v>
      </c>
      <c r="G151">
        <v>35.765799999999999</v>
      </c>
      <c r="I151">
        <f t="shared" si="8"/>
        <v>-6450</v>
      </c>
      <c r="J151">
        <v>149</v>
      </c>
      <c r="K151">
        <f t="shared" si="9"/>
        <v>299</v>
      </c>
      <c r="L151">
        <v>149</v>
      </c>
      <c r="M151">
        <f t="shared" si="10"/>
        <v>6634.7658000000001</v>
      </c>
      <c r="P151">
        <v>0</v>
      </c>
      <c r="Q151">
        <v>0</v>
      </c>
      <c r="R151">
        <f t="shared" si="11"/>
        <v>22.189852173913042</v>
      </c>
    </row>
    <row r="152" spans="1:18" x14ac:dyDescent="0.2">
      <c r="A152" s="4">
        <v>44342</v>
      </c>
      <c r="B152" t="s">
        <v>8</v>
      </c>
      <c r="C152" t="s">
        <v>10</v>
      </c>
      <c r="D152">
        <v>1</v>
      </c>
      <c r="E152">
        <v>1600</v>
      </c>
      <c r="F152">
        <v>1600</v>
      </c>
      <c r="G152">
        <v>15.819599999999999</v>
      </c>
      <c r="I152">
        <f t="shared" si="8"/>
        <v>-1600</v>
      </c>
      <c r="J152">
        <v>150</v>
      </c>
      <c r="K152">
        <f t="shared" si="9"/>
        <v>151</v>
      </c>
      <c r="L152">
        <v>150</v>
      </c>
      <c r="M152">
        <f t="shared" si="10"/>
        <v>1765.8196</v>
      </c>
      <c r="P152">
        <v>0</v>
      </c>
      <c r="Q152">
        <v>0</v>
      </c>
      <c r="R152">
        <f t="shared" si="11"/>
        <v>11.694169536423841</v>
      </c>
    </row>
    <row r="153" spans="1:18" x14ac:dyDescent="0.2">
      <c r="A153" s="4">
        <v>44342</v>
      </c>
      <c r="B153" t="s">
        <v>8</v>
      </c>
      <c r="C153" t="s">
        <v>11</v>
      </c>
      <c r="D153">
        <v>20</v>
      </c>
      <c r="E153">
        <v>2944</v>
      </c>
      <c r="F153">
        <v>58880</v>
      </c>
      <c r="G153">
        <v>234.24529999999999</v>
      </c>
      <c r="I153">
        <f t="shared" si="8"/>
        <v>-58880</v>
      </c>
      <c r="J153">
        <v>151</v>
      </c>
      <c r="K153">
        <f t="shared" si="9"/>
        <v>171</v>
      </c>
      <c r="L153">
        <v>151</v>
      </c>
      <c r="M153">
        <f t="shared" si="10"/>
        <v>59265.245300000002</v>
      </c>
      <c r="P153">
        <v>0</v>
      </c>
      <c r="Q153">
        <v>0</v>
      </c>
      <c r="R153">
        <f t="shared" si="11"/>
        <v>346.58038187134503</v>
      </c>
    </row>
    <row r="154" spans="1:18" x14ac:dyDescent="0.2">
      <c r="A154" s="4">
        <v>44365</v>
      </c>
      <c r="B154" t="s">
        <v>8</v>
      </c>
      <c r="C154" t="s">
        <v>9</v>
      </c>
      <c r="D154">
        <v>30</v>
      </c>
      <c r="E154">
        <v>616</v>
      </c>
      <c r="F154">
        <v>18480</v>
      </c>
      <c r="G154">
        <v>73.192899999999995</v>
      </c>
      <c r="I154">
        <f t="shared" si="8"/>
        <v>-18480</v>
      </c>
      <c r="J154">
        <v>152</v>
      </c>
      <c r="K154">
        <f t="shared" si="9"/>
        <v>182</v>
      </c>
      <c r="L154">
        <v>152</v>
      </c>
      <c r="M154">
        <f t="shared" si="10"/>
        <v>18705.192900000002</v>
      </c>
      <c r="P154">
        <v>0</v>
      </c>
      <c r="Q154">
        <v>0</v>
      </c>
      <c r="R154">
        <f t="shared" si="11"/>
        <v>102.77578516483517</v>
      </c>
    </row>
  </sheetData>
  <autoFilter ref="A1:R154" xr:uid="{41556A63-149D-2B47-AB80-493D797266A9}"/>
  <sortState xmlns:xlrd2="http://schemas.microsoft.com/office/spreadsheetml/2017/richdata2" ref="A2:R154">
    <sortCondition ref="A2:A154"/>
  </sortState>
  <pageMargins left="0.7" right="0.7" top="0.75" bottom="0.75" header="0.3" footer="0.3"/>
  <pageSetup paperSize="9" orientation="portrait" horizontalDpi="0" verticalDpi="0"/>
  <ignoredErrors>
    <ignoredError sqref="L85:L86 L51" formulaRange="1"/>
    <ignoredError sqref="I5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Akshay Shaha</cp:lastModifiedBy>
  <dcterms:created xsi:type="dcterms:W3CDTF">2021-05-11T11:19:44Z</dcterms:created>
  <dcterms:modified xsi:type="dcterms:W3CDTF">2021-07-11T15:46:08Z</dcterms:modified>
</cp:coreProperties>
</file>